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11"/>
  </bookViews>
  <sheets>
    <sheet name="A1" sheetId="1" r:id="rId1"/>
    <sheet name="A2" sheetId="2" r:id="rId2"/>
    <sheet name="A3" sheetId="3" r:id="rId3"/>
    <sheet name="B1" sheetId="4" r:id="rId4"/>
    <sheet name="C1" sheetId="5" r:id="rId5"/>
    <sheet name="D1" sheetId="6" r:id="rId6"/>
    <sheet name="D2" sheetId="7" r:id="rId7"/>
    <sheet name="D3" sheetId="8" r:id="rId8"/>
    <sheet name="D4" sheetId="9" r:id="rId9"/>
    <sheet name="E1" sheetId="10" r:id="rId10"/>
    <sheet name="E2" sheetId="11" r:id="rId11"/>
    <sheet name="E3" sheetId="12" r:id="rId12"/>
  </sheets>
  <definedNames/>
  <calcPr fullCalcOnLoad="1"/>
</workbook>
</file>

<file path=xl/sharedStrings.xml><?xml version="1.0" encoding="utf-8"?>
<sst xmlns="http://schemas.openxmlformats.org/spreadsheetml/2006/main" count="4701" uniqueCount="1525">
  <si>
    <t>Empresa</t>
  </si>
  <si>
    <t>Central</t>
  </si>
  <si>
    <t>Provincia</t>
  </si>
  <si>
    <t>Número de Centrales</t>
  </si>
  <si>
    <t>Hidráulica</t>
  </si>
  <si>
    <t>Eólica</t>
  </si>
  <si>
    <t>Fotovoltaica</t>
  </si>
  <si>
    <t>MCI</t>
  </si>
  <si>
    <t>Turbogas</t>
  </si>
  <si>
    <t>Turbovapor</t>
  </si>
  <si>
    <t>Potencia Nominal (MW)</t>
  </si>
  <si>
    <t>Potencia Efectiva (MW)</t>
  </si>
  <si>
    <t>Altgenotec</t>
  </si>
  <si>
    <t xml:space="preserve">Altgenotec </t>
  </si>
  <si>
    <t>Guayas</t>
  </si>
  <si>
    <t>Brineforcorp</t>
  </si>
  <si>
    <t>Manabí</t>
  </si>
  <si>
    <t>CELEC-Coca Codo Sinclair</t>
  </si>
  <si>
    <t>Coca Codo Sinclair</t>
  </si>
  <si>
    <t>Napo</t>
  </si>
  <si>
    <t>Manduriacu</t>
  </si>
  <si>
    <t>Imbabura</t>
  </si>
  <si>
    <t>CELEC-Electroguayas</t>
  </si>
  <si>
    <t>Enrique García</t>
  </si>
  <si>
    <t>Gonzalo Zevallos (Gas)</t>
  </si>
  <si>
    <t>Gonzalo Zevallos (Vapor)</t>
  </si>
  <si>
    <t>Santa Elena II</t>
  </si>
  <si>
    <t>Santa Elena</t>
  </si>
  <si>
    <t>Santa Elena III</t>
  </si>
  <si>
    <t>Trinitaria</t>
  </si>
  <si>
    <t>CELEC-Enerjubones</t>
  </si>
  <si>
    <t>Minas San Francisco</t>
  </si>
  <si>
    <t>Azuay</t>
  </si>
  <si>
    <t>CELEC-Gensur</t>
  </si>
  <si>
    <t>Delsitanisagua</t>
  </si>
  <si>
    <t>Zamora Chinchipe</t>
  </si>
  <si>
    <t>Villonaco</t>
  </si>
  <si>
    <t>Loja</t>
  </si>
  <si>
    <t>CELEC-Hidroagoyán</t>
  </si>
  <si>
    <t>Agoyán</t>
  </si>
  <si>
    <t>Tungurahua</t>
  </si>
  <si>
    <t>Pucará</t>
  </si>
  <si>
    <t>San Francisco</t>
  </si>
  <si>
    <t>CELEC-Hidroazogues</t>
  </si>
  <si>
    <t>Alazán</t>
  </si>
  <si>
    <t>Cañar</t>
  </si>
  <si>
    <t>CELEC-Hidronación</t>
  </si>
  <si>
    <t>Baba</t>
  </si>
  <si>
    <t>Los Ríos</t>
  </si>
  <si>
    <t>Marcel Laniado</t>
  </si>
  <si>
    <t>CELEC-Hidropaute</t>
  </si>
  <si>
    <t>Mazar</t>
  </si>
  <si>
    <t>Molino</t>
  </si>
  <si>
    <t>Sopladora</t>
  </si>
  <si>
    <t>CELEC-Termoesmeraldas</t>
  </si>
  <si>
    <t>Esmeraldas I</t>
  </si>
  <si>
    <t>Esmeraldas</t>
  </si>
  <si>
    <t>Esmeraldas II</t>
  </si>
  <si>
    <t>La Propicia</t>
  </si>
  <si>
    <t>CELEC-Termogas Machala</t>
  </si>
  <si>
    <t>Termogas Machala I</t>
  </si>
  <si>
    <t>El Oro</t>
  </si>
  <si>
    <t>Termogas Machala II</t>
  </si>
  <si>
    <t>CELEC-Termomanabí</t>
  </si>
  <si>
    <t>Jaramijó</t>
  </si>
  <si>
    <t>Manta II</t>
  </si>
  <si>
    <t>Miraflores</t>
  </si>
  <si>
    <t>Pedernales</t>
  </si>
  <si>
    <t>CELEC-Termopichincha</t>
  </si>
  <si>
    <t>CAMPO ITT</t>
  </si>
  <si>
    <t>Orellana</t>
  </si>
  <si>
    <t>Celso Castellanos</t>
  </si>
  <si>
    <t>Sucumbíos</t>
  </si>
  <si>
    <t>Dayuma</t>
  </si>
  <si>
    <t>Floreana</t>
  </si>
  <si>
    <t>Galápagos</t>
  </si>
  <si>
    <t>Guangopolo</t>
  </si>
  <si>
    <t>Pichincha</t>
  </si>
  <si>
    <t>Guangopolo2</t>
  </si>
  <si>
    <t>Isabela</t>
  </si>
  <si>
    <t>Jivino I</t>
  </si>
  <si>
    <t>Jivino II</t>
  </si>
  <si>
    <t>Jivino III</t>
  </si>
  <si>
    <t>Loreto</t>
  </si>
  <si>
    <t xml:space="preserve">Macas </t>
  </si>
  <si>
    <t>Morona Santiago</t>
  </si>
  <si>
    <t>Payamino</t>
  </si>
  <si>
    <t>Puná Nueva</t>
  </si>
  <si>
    <t>Quevedo II</t>
  </si>
  <si>
    <t>Sacha</t>
  </si>
  <si>
    <t>San Cristóbal</t>
  </si>
  <si>
    <t>Santa Cruz</t>
  </si>
  <si>
    <t>Santa Rosa</t>
  </si>
  <si>
    <t>Sistemas Menores</t>
  </si>
  <si>
    <t>Ecuagesa</t>
  </si>
  <si>
    <t>Topo</t>
  </si>
  <si>
    <t>Elecaustro</t>
  </si>
  <si>
    <t>El Descanso</t>
  </si>
  <si>
    <t>Gualaceo</t>
  </si>
  <si>
    <t>Ocaña</t>
  </si>
  <si>
    <t>Saucay</t>
  </si>
  <si>
    <t>Saymirín</t>
  </si>
  <si>
    <t>Electrisol</t>
  </si>
  <si>
    <t>ElitEnergy</t>
  </si>
  <si>
    <t>Pusuno</t>
  </si>
  <si>
    <t>EMAC-BGP</t>
  </si>
  <si>
    <t>Pichacay</t>
  </si>
  <si>
    <t>Enersol</t>
  </si>
  <si>
    <t>Epfotovoltaica</t>
  </si>
  <si>
    <t>Mulaló</t>
  </si>
  <si>
    <t>Cotopaxi</t>
  </si>
  <si>
    <t>Pastocalle</t>
  </si>
  <si>
    <t>EPMAPS</t>
  </si>
  <si>
    <t>Carcelén</t>
  </si>
  <si>
    <t>El Carmen</t>
  </si>
  <si>
    <t>Noroccidente</t>
  </si>
  <si>
    <t>Recuperadora</t>
  </si>
  <si>
    <t>Gasgreen</t>
  </si>
  <si>
    <t>El Inga</t>
  </si>
  <si>
    <t>Generoca</t>
  </si>
  <si>
    <t>Genrenotec</t>
  </si>
  <si>
    <t>Gonzanergy</t>
  </si>
  <si>
    <t>Gransolar</t>
  </si>
  <si>
    <t>Salinas</t>
  </si>
  <si>
    <t>Tren Salinas</t>
  </si>
  <si>
    <t>Hidrosibimbe</t>
  </si>
  <si>
    <t>Corazón</t>
  </si>
  <si>
    <t>Sibimbe</t>
  </si>
  <si>
    <t>Uravia</t>
  </si>
  <si>
    <t>Hidrosierra</t>
  </si>
  <si>
    <t>Rio Verde Chico</t>
  </si>
  <si>
    <t>Hidrosigchos</t>
  </si>
  <si>
    <t>Sigchos</t>
  </si>
  <si>
    <t>Hidrotambo</t>
  </si>
  <si>
    <t>Bolívar</t>
  </si>
  <si>
    <t>Hidrotavalo</t>
  </si>
  <si>
    <t>Otavalo I</t>
  </si>
  <si>
    <t>Otavalo II</t>
  </si>
  <si>
    <t>Hidrovictoria</t>
  </si>
  <si>
    <t>Victoria</t>
  </si>
  <si>
    <t>Intervisa Trade</t>
  </si>
  <si>
    <t>Victoria II</t>
  </si>
  <si>
    <t>IPNEGAL</t>
  </si>
  <si>
    <t>Ipnegal</t>
  </si>
  <si>
    <t>Lojaenergy</t>
  </si>
  <si>
    <t>Renova Loja</t>
  </si>
  <si>
    <t>Sabiangosolar</t>
  </si>
  <si>
    <t>Sabiango Solar</t>
  </si>
  <si>
    <t>San Pedro</t>
  </si>
  <si>
    <t>Sanersol</t>
  </si>
  <si>
    <t>Sansau</t>
  </si>
  <si>
    <t>Saracaysol</t>
  </si>
  <si>
    <t>Solchacras</t>
  </si>
  <si>
    <t>Solhuaqui</t>
  </si>
  <si>
    <t>Solsantonio</t>
  </si>
  <si>
    <t>Solsantros</t>
  </si>
  <si>
    <t>Surenergy</t>
  </si>
  <si>
    <t>Valsolar</t>
  </si>
  <si>
    <t>Paragachi</t>
  </si>
  <si>
    <t>Wildtecsa</t>
  </si>
  <si>
    <t xml:space="preserve">Wildtecsa </t>
  </si>
  <si>
    <t>Total</t>
  </si>
  <si>
    <t>Agip</t>
  </si>
  <si>
    <t>CPF</t>
  </si>
  <si>
    <t>Pastaza</t>
  </si>
  <si>
    <t>Sarayacu</t>
  </si>
  <si>
    <t>Villano A</t>
  </si>
  <si>
    <t>Agua Y Gas De Sillunchi</t>
  </si>
  <si>
    <t>Sillunchi I</t>
  </si>
  <si>
    <t>Sillunchi II</t>
  </si>
  <si>
    <t>Andes Petro</t>
  </si>
  <si>
    <t>Aurora</t>
  </si>
  <si>
    <t>Cami</t>
  </si>
  <si>
    <t>CDP</t>
  </si>
  <si>
    <t>Chorongo A</t>
  </si>
  <si>
    <t>CPH</t>
  </si>
  <si>
    <t>Dorine Battery</t>
  </si>
  <si>
    <t>Dorine G</t>
  </si>
  <si>
    <t>Dorine H</t>
  </si>
  <si>
    <t>Estación Dayuma</t>
  </si>
  <si>
    <t>Fanny 50</t>
  </si>
  <si>
    <t>Hormiguero A</t>
  </si>
  <si>
    <t>Hormiguero B</t>
  </si>
  <si>
    <t>Hormiguero C</t>
  </si>
  <si>
    <t>Hormiguero D</t>
  </si>
  <si>
    <t>Hormiguero Sur</t>
  </si>
  <si>
    <t>Kupi 1</t>
  </si>
  <si>
    <t>Kupi 4</t>
  </si>
  <si>
    <t>Lago Agrio LTF</t>
  </si>
  <si>
    <t>Mariann 30</t>
  </si>
  <si>
    <t>Mariann 4A</t>
  </si>
  <si>
    <t>Mariann 5-8</t>
  </si>
  <si>
    <t>Mariann 9</t>
  </si>
  <si>
    <t>Mariann Battery</t>
  </si>
  <si>
    <t>Mariann Vieja</t>
  </si>
  <si>
    <t>Nantu B</t>
  </si>
  <si>
    <t>Nantu C</t>
  </si>
  <si>
    <t>Nantu D</t>
  </si>
  <si>
    <t>Penke B</t>
  </si>
  <si>
    <t>Pindo</t>
  </si>
  <si>
    <t>Shiripuno</t>
  </si>
  <si>
    <t>Sunka 1</t>
  </si>
  <si>
    <t>Sunka 2</t>
  </si>
  <si>
    <t>Tapir A</t>
  </si>
  <si>
    <t>Tapir B</t>
  </si>
  <si>
    <t>Tarapuy</t>
  </si>
  <si>
    <t>TPP</t>
  </si>
  <si>
    <t>Wanke 1</t>
  </si>
  <si>
    <t>Coazucar</t>
  </si>
  <si>
    <t>Ecudos A-G</t>
  </si>
  <si>
    <t>Consejo Provincial De Tungurahua</t>
  </si>
  <si>
    <t>Tiliví</t>
  </si>
  <si>
    <t>Ecoelectric</t>
  </si>
  <si>
    <t>Ecoluz</t>
  </si>
  <si>
    <t>Papallacta</t>
  </si>
  <si>
    <t>Electrocordova</t>
  </si>
  <si>
    <t>Electrocórdova</t>
  </si>
  <si>
    <t>Enermax</t>
  </si>
  <si>
    <t>Calope</t>
  </si>
  <si>
    <t>Hidroabanico</t>
  </si>
  <si>
    <t>Abanico</t>
  </si>
  <si>
    <t>Hidroalto</t>
  </si>
  <si>
    <t>Due</t>
  </si>
  <si>
    <t>Hidroimbabura</t>
  </si>
  <si>
    <t>Hidrocarolina</t>
  </si>
  <si>
    <t>Hidronormandía</t>
  </si>
  <si>
    <t>Hidrosanbartolo</t>
  </si>
  <si>
    <t>I.m. mejía</t>
  </si>
  <si>
    <t>La Calera</t>
  </si>
  <si>
    <t>Moderna Alimentos</t>
  </si>
  <si>
    <t>Geppert</t>
  </si>
  <si>
    <t>Kohler</t>
  </si>
  <si>
    <t>Municipio Cantón Espejo</t>
  </si>
  <si>
    <t>Espejo</t>
  </si>
  <si>
    <t>Carchi</t>
  </si>
  <si>
    <t>OCP Ecuador</t>
  </si>
  <si>
    <t>Amazonas</t>
  </si>
  <si>
    <t>Cayagama</t>
  </si>
  <si>
    <t>Chiquilpe</t>
  </si>
  <si>
    <t>Páramo</t>
  </si>
  <si>
    <t>Puerto Quito</t>
  </si>
  <si>
    <t>Sardinas</t>
  </si>
  <si>
    <t>Terminal Marítimo</t>
  </si>
  <si>
    <t>Orion</t>
  </si>
  <si>
    <t>Estación CFE</t>
  </si>
  <si>
    <t>Estación ENO</t>
  </si>
  <si>
    <t>Estación Mira</t>
  </si>
  <si>
    <t>Estación Ocano</t>
  </si>
  <si>
    <t>Estación Peña Blanca</t>
  </si>
  <si>
    <t>Estación Ron</t>
  </si>
  <si>
    <t>Perlabí</t>
  </si>
  <si>
    <t>Petroamazonas</t>
  </si>
  <si>
    <t>Aguajal</t>
  </si>
  <si>
    <t>Aguarico</t>
  </si>
  <si>
    <t>Anaconda</t>
  </si>
  <si>
    <t>Angel Norte</t>
  </si>
  <si>
    <t>Arazá</t>
  </si>
  <si>
    <t>Arcolands Shushufindi</t>
  </si>
  <si>
    <t>Auca</t>
  </si>
  <si>
    <t>Auca 51</t>
  </si>
  <si>
    <t>Auca Central</t>
  </si>
  <si>
    <t>Auca Sur</t>
  </si>
  <si>
    <t>Cedros</t>
  </si>
  <si>
    <t>CELEC Sacha</t>
  </si>
  <si>
    <t>Central de Procesos Tiputini</t>
  </si>
  <si>
    <t>Coca</t>
  </si>
  <si>
    <t>Concordia</t>
  </si>
  <si>
    <t>Cononaco</t>
  </si>
  <si>
    <t>Cuyabeno</t>
  </si>
  <si>
    <t>Cuyabeno E</t>
  </si>
  <si>
    <t>Dumbique</t>
  </si>
  <si>
    <t>EPF-Eden Yuturi</t>
  </si>
  <si>
    <t>Frontera</t>
  </si>
  <si>
    <t>Gacela</t>
  </si>
  <si>
    <t>Guanta</t>
  </si>
  <si>
    <t>Indillana</t>
  </si>
  <si>
    <t>Itaya A</t>
  </si>
  <si>
    <t>Itaya B</t>
  </si>
  <si>
    <t>Jaguar</t>
  </si>
  <si>
    <t>Jivino A</t>
  </si>
  <si>
    <t>Jivino C</t>
  </si>
  <si>
    <t>Lago Agrio</t>
  </si>
  <si>
    <t>Laguna</t>
  </si>
  <si>
    <t>Limoncocha</t>
  </si>
  <si>
    <t>Lobo</t>
  </si>
  <si>
    <t>Mono</t>
  </si>
  <si>
    <t>Nenke</t>
  </si>
  <si>
    <t>Oso</t>
  </si>
  <si>
    <t>Pacayacu</t>
  </si>
  <si>
    <t>Paka Norte</t>
  </si>
  <si>
    <t>Paka Sur</t>
  </si>
  <si>
    <t>Pakay</t>
  </si>
  <si>
    <t>Palmar Oeste</t>
  </si>
  <si>
    <t>Palo Azul PGE</t>
  </si>
  <si>
    <t>Pañacocha</t>
  </si>
  <si>
    <t>Pañayacu</t>
  </si>
  <si>
    <t>PCC-Tierras Orientales</t>
  </si>
  <si>
    <t>Playas del Cuyabeno</t>
  </si>
  <si>
    <t>Pucuna</t>
  </si>
  <si>
    <t>Puerto Nuevo</t>
  </si>
  <si>
    <t>RS ROTH Shushufindi Drago 2</t>
  </si>
  <si>
    <t>RS ROTH Shushufindi Drago N1</t>
  </si>
  <si>
    <t>Sacha Norte 1</t>
  </si>
  <si>
    <t>Sacha Norte 2</t>
  </si>
  <si>
    <t>Sacha Sur</t>
  </si>
  <si>
    <t>Sacha Sur GAS Wakesha</t>
  </si>
  <si>
    <t>Sansahuari</t>
  </si>
  <si>
    <t>Secoya</t>
  </si>
  <si>
    <t>Shushufindi</t>
  </si>
  <si>
    <t>Shushufindi Estación Sur-oeste</t>
  </si>
  <si>
    <t>Shushufindi Norte</t>
  </si>
  <si>
    <t>SRF Shushufindi</t>
  </si>
  <si>
    <t>Tambococha A</t>
  </si>
  <si>
    <t>Tambococha D</t>
  </si>
  <si>
    <t>Tangay</t>
  </si>
  <si>
    <t>Tapi</t>
  </si>
  <si>
    <t>Tetete</t>
  </si>
  <si>
    <t>Tipishca</t>
  </si>
  <si>
    <t>Tiputi A-2</t>
  </si>
  <si>
    <t>Tiputini A-1</t>
  </si>
  <si>
    <t>Tiputini C-1</t>
  </si>
  <si>
    <t>Tiputini C-2</t>
  </si>
  <si>
    <t>Tiputini Gas</t>
  </si>
  <si>
    <t>Tumali</t>
  </si>
  <si>
    <t>VHR</t>
  </si>
  <si>
    <t>Vinita</t>
  </si>
  <si>
    <t>Yamanunka</t>
  </si>
  <si>
    <t>Yanaq Oeste</t>
  </si>
  <si>
    <t>Yuca</t>
  </si>
  <si>
    <t>Yuralpa</t>
  </si>
  <si>
    <t>ZEMI</t>
  </si>
  <si>
    <t>Repsol</t>
  </si>
  <si>
    <t>REPSOL YPF-NPF-1</t>
  </si>
  <si>
    <t>REPSOL YPF-NPF-2</t>
  </si>
  <si>
    <t>REPSOL YPF-SPF-1</t>
  </si>
  <si>
    <t>REPSOL YPF-SPF-2</t>
  </si>
  <si>
    <t>REPSOL YPF-SPF-3</t>
  </si>
  <si>
    <t>REPSOL YPF-SSFD</t>
  </si>
  <si>
    <t>San Carlos</t>
  </si>
  <si>
    <t>SERMAA EP</t>
  </si>
  <si>
    <t>Atuntaqui</t>
  </si>
  <si>
    <t>Fábrica Imbabura</t>
  </si>
  <si>
    <t>Sipec</t>
  </si>
  <si>
    <t>MDC-CPF</t>
  </si>
  <si>
    <t>MDC-LOC40</t>
  </si>
  <si>
    <t>PBH-Estación</t>
  </si>
  <si>
    <t>PBH-HUA02</t>
  </si>
  <si>
    <t>PBHI-InchiA</t>
  </si>
  <si>
    <t>PBHI-InchiB</t>
  </si>
  <si>
    <t>PBH-PAR12</t>
  </si>
  <si>
    <t>PBH-PSO24</t>
  </si>
  <si>
    <t>Tecpetrol</t>
  </si>
  <si>
    <t>Bermejo Este</t>
  </si>
  <si>
    <t>Bermejo Sur 1008</t>
  </si>
  <si>
    <t>Bermejo Sur 12</t>
  </si>
  <si>
    <t>Estación Norte</t>
  </si>
  <si>
    <t>Estación Rayo</t>
  </si>
  <si>
    <t>Estación Sur</t>
  </si>
  <si>
    <t>Planta de Agua</t>
  </si>
  <si>
    <t>Subestación 4B</t>
  </si>
  <si>
    <t>UCEM</t>
  </si>
  <si>
    <t>Planta Chimborazo</t>
  </si>
  <si>
    <t>Chimborazo</t>
  </si>
  <si>
    <t>Planta Guapán</t>
  </si>
  <si>
    <t>UNACEM</t>
  </si>
  <si>
    <t>Selva Alegre</t>
  </si>
  <si>
    <t>Vicunha</t>
  </si>
  <si>
    <t>Vindobona</t>
  </si>
  <si>
    <t>CNEL-Guayaquil</t>
  </si>
  <si>
    <t>Álvaro Tinajero</t>
  </si>
  <si>
    <t>Aníbal Santos (Gas)</t>
  </si>
  <si>
    <t>Aníbal Santos (Vapor)</t>
  </si>
  <si>
    <t>E.E. Ambato</t>
  </si>
  <si>
    <t>Lligua</t>
  </si>
  <si>
    <t>Panel Fotovoltaico</t>
  </si>
  <si>
    <t>Península</t>
  </si>
  <si>
    <t>E.E. Centro Sur</t>
  </si>
  <si>
    <t>E.E. Cotopaxi</t>
  </si>
  <si>
    <t>Angamarca</t>
  </si>
  <si>
    <t>Catazacón</t>
  </si>
  <si>
    <t>El Estado</t>
  </si>
  <si>
    <t>Illuchi No.1</t>
  </si>
  <si>
    <t>Illuchi No.2</t>
  </si>
  <si>
    <t>E.E. Galápagos</t>
  </si>
  <si>
    <t>Baltra Eólico</t>
  </si>
  <si>
    <t>Baltra Solar</t>
  </si>
  <si>
    <t>Floreana Perla Solar</t>
  </si>
  <si>
    <t>Floreana Solar aislados</t>
  </si>
  <si>
    <t>Isabela Solar</t>
  </si>
  <si>
    <t>Isabela Solar aislados</t>
  </si>
  <si>
    <t>San Cristóbal Eólico</t>
  </si>
  <si>
    <t>San Cristóbal Solar Eolicsa</t>
  </si>
  <si>
    <t>Santa Cruz Solar aislados</t>
  </si>
  <si>
    <t>Santa Cruz Solar Puerto Ayora</t>
  </si>
  <si>
    <t>E.E. Norte</t>
  </si>
  <si>
    <t>Ambi</t>
  </si>
  <si>
    <t>Buenos Aires</t>
  </si>
  <si>
    <t>La Playa</t>
  </si>
  <si>
    <t>San Miguel de Car</t>
  </si>
  <si>
    <t>E.E. Quito</t>
  </si>
  <si>
    <t>Cumbayá</t>
  </si>
  <si>
    <t>G. Hernández</t>
  </si>
  <si>
    <t>Los Chillos</t>
  </si>
  <si>
    <t>Nayón</t>
  </si>
  <si>
    <t>Pasochoa</t>
  </si>
  <si>
    <t>E.E. Riobamba</t>
  </si>
  <si>
    <t>Alao</t>
  </si>
  <si>
    <t>Nizag</t>
  </si>
  <si>
    <t>Río Blanco</t>
  </si>
  <si>
    <t>E.E. Sur</t>
  </si>
  <si>
    <t>Carlos Mora</t>
  </si>
  <si>
    <t>Catamayo</t>
  </si>
  <si>
    <t>Tipo de Empresa</t>
  </si>
  <si>
    <t>Público</t>
  </si>
  <si>
    <t>No Público</t>
  </si>
  <si>
    <t>Generadora</t>
  </si>
  <si>
    <t>Total Generadora</t>
  </si>
  <si>
    <t>Autogeneradora</t>
  </si>
  <si>
    <t>Total Autogeneradora</t>
  </si>
  <si>
    <t>Distribuidora</t>
  </si>
  <si>
    <t>Total Distribuidora</t>
  </si>
  <si>
    <t>Total general</t>
  </si>
  <si>
    <t>Tipo de Central</t>
  </si>
  <si>
    <t>Sistema</t>
  </si>
  <si>
    <t>S.N.I.</t>
  </si>
  <si>
    <t>Biogás</t>
  </si>
  <si>
    <t>Térmica</t>
  </si>
  <si>
    <t>No Incorporado</t>
  </si>
  <si>
    <t>Biomasa</t>
  </si>
  <si>
    <t>Total Autogeneradoras</t>
  </si>
  <si>
    <t>Total Generación</t>
  </si>
  <si>
    <t>Tipo</t>
  </si>
  <si>
    <t>Número de Subestaciones</t>
  </si>
  <si>
    <t>Nombre de Subestación</t>
  </si>
  <si>
    <t>Número de Transformadores</t>
  </si>
  <si>
    <t>Nombre de Transformador</t>
  </si>
  <si>
    <t>Tipo de Tranformador</t>
  </si>
  <si>
    <t>Voltaje Primario</t>
  </si>
  <si>
    <t>Voltaje Secundario</t>
  </si>
  <si>
    <t>OA (MVA)</t>
  </si>
  <si>
    <t>FA (MVA)</t>
  </si>
  <si>
    <t>FOA (MVA)</t>
  </si>
  <si>
    <t>Máxima (MVA)</t>
  </si>
  <si>
    <t>Elevación</t>
  </si>
  <si>
    <t>Principal CSE II</t>
  </si>
  <si>
    <t>T</t>
  </si>
  <si>
    <t>Principal CSE III</t>
  </si>
  <si>
    <t>TP1</t>
  </si>
  <si>
    <t>TP2</t>
  </si>
  <si>
    <t>Total CELEC-Hidroagoyán</t>
  </si>
  <si>
    <t>Total CELEC-Hidroazogues</t>
  </si>
  <si>
    <t>TF1</t>
  </si>
  <si>
    <t>TF2</t>
  </si>
  <si>
    <t>Total CELEC-Hidronación</t>
  </si>
  <si>
    <t>MT1</t>
  </si>
  <si>
    <t>STO</t>
  </si>
  <si>
    <t>UT1</t>
  </si>
  <si>
    <t>Total CELEC-Termoesmeraldas</t>
  </si>
  <si>
    <t>Bajo Alto</t>
  </si>
  <si>
    <t>TR-101A</t>
  </si>
  <si>
    <t>TR-101B</t>
  </si>
  <si>
    <t>GSU-1</t>
  </si>
  <si>
    <t>GSU-2</t>
  </si>
  <si>
    <t>Total CELEC-Termogas Machala</t>
  </si>
  <si>
    <t>TR1_JAR</t>
  </si>
  <si>
    <t>TR2_JAR</t>
  </si>
  <si>
    <t>TR3_JAR</t>
  </si>
  <si>
    <t>TR4_JAR</t>
  </si>
  <si>
    <t>Total CELEC-Termomanabí</t>
  </si>
  <si>
    <t>Patio De Maniobras</t>
  </si>
  <si>
    <t>B1</t>
  </si>
  <si>
    <t>B2</t>
  </si>
  <si>
    <t>P1</t>
  </si>
  <si>
    <t>P2</t>
  </si>
  <si>
    <t>P3</t>
  </si>
  <si>
    <t>Total CELEC-Termopichincha</t>
  </si>
  <si>
    <t>TR1</t>
  </si>
  <si>
    <t>TR2</t>
  </si>
  <si>
    <t>TR3</t>
  </si>
  <si>
    <t>TR6-1</t>
  </si>
  <si>
    <t>TR6-2</t>
  </si>
  <si>
    <t>Saymirin</t>
  </si>
  <si>
    <t>T111</t>
  </si>
  <si>
    <t>T112</t>
  </si>
  <si>
    <t>Total Elecaustro</t>
  </si>
  <si>
    <t>Pusuno 1</t>
  </si>
  <si>
    <t>Transformador-Pusuno 1</t>
  </si>
  <si>
    <t>Pusuno 2</t>
  </si>
  <si>
    <t>Transformador-Pusuno 2</t>
  </si>
  <si>
    <t>Total ElitEnergy</t>
  </si>
  <si>
    <t>T1</t>
  </si>
  <si>
    <t>Total EMAC-BGP</t>
  </si>
  <si>
    <t>EPMulalo</t>
  </si>
  <si>
    <t>EPMulalo-T1</t>
  </si>
  <si>
    <t>A</t>
  </si>
  <si>
    <t>EPPastocalle</t>
  </si>
  <si>
    <t>EPPastocalle-T1</t>
  </si>
  <si>
    <t>Total Epfotovoltaica</t>
  </si>
  <si>
    <t>Total EPMAPS</t>
  </si>
  <si>
    <t>TP3</t>
  </si>
  <si>
    <t>Total Gransolar</t>
  </si>
  <si>
    <t>Transformador de 6.9KV a 69 KV</t>
  </si>
  <si>
    <t>Total Hidrosierra</t>
  </si>
  <si>
    <t>Transformador 1</t>
  </si>
  <si>
    <t>Total Hidrosigchos</t>
  </si>
  <si>
    <t>Cuyuja</t>
  </si>
  <si>
    <t>THV</t>
  </si>
  <si>
    <t>Total Hidrovictoria</t>
  </si>
  <si>
    <t>Intervisa</t>
  </si>
  <si>
    <t>GSU XFORMER</t>
  </si>
  <si>
    <t>Total Intervisa Trade</t>
  </si>
  <si>
    <t>Palmira</t>
  </si>
  <si>
    <t>Total IPNEGAL</t>
  </si>
  <si>
    <t>Total Elevación</t>
  </si>
  <si>
    <t>Npf</t>
  </si>
  <si>
    <t>X-1010</t>
  </si>
  <si>
    <t>X-1020</t>
  </si>
  <si>
    <t>X-1060</t>
  </si>
  <si>
    <t>X-1064</t>
  </si>
  <si>
    <t>Spf</t>
  </si>
  <si>
    <t>X-2012</t>
  </si>
  <si>
    <t>X-2013</t>
  </si>
  <si>
    <t>X-2020</t>
  </si>
  <si>
    <t>X-2065</t>
  </si>
  <si>
    <t>X-2066</t>
  </si>
  <si>
    <t>X-2067</t>
  </si>
  <si>
    <t>Total Repsol</t>
  </si>
  <si>
    <t>Culebra JUSTICE</t>
  </si>
  <si>
    <t>Culebra transf 1</t>
  </si>
  <si>
    <t xml:space="preserve">Lago Agrio </t>
  </si>
  <si>
    <t>Lago transf 1</t>
  </si>
  <si>
    <t>Lago transf 2</t>
  </si>
  <si>
    <t>Lago transf 3</t>
  </si>
  <si>
    <t>Sacha transf 3</t>
  </si>
  <si>
    <t>Secoya transf 1</t>
  </si>
  <si>
    <t>Shushunfindi Sur JUSTICE</t>
  </si>
  <si>
    <t>Shushufindi Sur transf JUSTICE</t>
  </si>
  <si>
    <t>Shushufindi-Sacha- Atacapi</t>
  </si>
  <si>
    <t>Shushufindi transf 1</t>
  </si>
  <si>
    <t>Shushufindi Central- Sur</t>
  </si>
  <si>
    <t>Shushufindi transf 2</t>
  </si>
  <si>
    <t>Yuca tranf 1</t>
  </si>
  <si>
    <t>Transformador S/E Sacha 01</t>
  </si>
  <si>
    <t>CPF Transf</t>
  </si>
  <si>
    <t>Sacha Trans</t>
  </si>
  <si>
    <t>Eden Yuturi</t>
  </si>
  <si>
    <t>EPF Trans 1</t>
  </si>
  <si>
    <t>EPF Trans 2</t>
  </si>
  <si>
    <t>Palo Azul</t>
  </si>
  <si>
    <t>PAZU Trans 1</t>
  </si>
  <si>
    <t>PAZU Trans 2</t>
  </si>
  <si>
    <t xml:space="preserve">Total Petroamazonas </t>
  </si>
  <si>
    <t>Switchyard</t>
  </si>
  <si>
    <t>T-001</t>
  </si>
  <si>
    <t>T-002</t>
  </si>
  <si>
    <t>T-005</t>
  </si>
  <si>
    <t>T-006</t>
  </si>
  <si>
    <t>T-008</t>
  </si>
  <si>
    <t>T-009</t>
  </si>
  <si>
    <t>T-10</t>
  </si>
  <si>
    <t>Total Andes Petro</t>
  </si>
  <si>
    <t>T2</t>
  </si>
  <si>
    <t>T3</t>
  </si>
  <si>
    <t>T4</t>
  </si>
  <si>
    <t>T5</t>
  </si>
  <si>
    <t>TB</t>
  </si>
  <si>
    <t>Total San Carlos</t>
  </si>
  <si>
    <t>HIDROSANBARTOLO</t>
  </si>
  <si>
    <t>Total Hidrosanbartolo</t>
  </si>
  <si>
    <t>Hidroabanico I</t>
  </si>
  <si>
    <t>Etapa I</t>
  </si>
  <si>
    <t>Etapa II</t>
  </si>
  <si>
    <t>Total Hidroabanico</t>
  </si>
  <si>
    <t>Ecudos</t>
  </si>
  <si>
    <t>TP-E</t>
  </si>
  <si>
    <t>Total Coazucar</t>
  </si>
  <si>
    <t>Cf42-Tr001a</t>
  </si>
  <si>
    <t>Cf42-Tr001b</t>
  </si>
  <si>
    <t>Cf42-Tr001c</t>
  </si>
  <si>
    <t>Cf42-Tr003a</t>
  </si>
  <si>
    <t>Cf42-Tr003b</t>
  </si>
  <si>
    <t>Total Agip</t>
  </si>
  <si>
    <t>CALOPE</t>
  </si>
  <si>
    <t>Total Enermax</t>
  </si>
  <si>
    <t>Total Ecoluz</t>
  </si>
  <si>
    <t xml:space="preserve">Total Vicunha </t>
  </si>
  <si>
    <t>PARAISO 17</t>
  </si>
  <si>
    <t>PSO-17</t>
  </si>
  <si>
    <t xml:space="preserve">Total Sipec </t>
  </si>
  <si>
    <t>TF21-31</t>
  </si>
  <si>
    <t>Total Ecoelectric</t>
  </si>
  <si>
    <t>TE1</t>
  </si>
  <si>
    <t>Total Perlabi</t>
  </si>
  <si>
    <t>Total Hidroalto</t>
  </si>
  <si>
    <t>Normandía</t>
  </si>
  <si>
    <t>Transformador Totalizador</t>
  </si>
  <si>
    <t xml:space="preserve">Total Hidronormandia </t>
  </si>
  <si>
    <t>Reducción</t>
  </si>
  <si>
    <t>Tivacuno</t>
  </si>
  <si>
    <t>X-1901</t>
  </si>
  <si>
    <t>Bogi</t>
  </si>
  <si>
    <t>X-1902</t>
  </si>
  <si>
    <t>Capiron</t>
  </si>
  <si>
    <t>X-1903</t>
  </si>
  <si>
    <t>X-1912</t>
  </si>
  <si>
    <t>Amo B</t>
  </si>
  <si>
    <t>X-2901</t>
  </si>
  <si>
    <t>X-2909</t>
  </si>
  <si>
    <t>WIP</t>
  </si>
  <si>
    <t>X-2904</t>
  </si>
  <si>
    <t>Ginta A - Iro B</t>
  </si>
  <si>
    <t>X-2907</t>
  </si>
  <si>
    <t>X-21111</t>
  </si>
  <si>
    <t>Pompeya</t>
  </si>
  <si>
    <t>X-4010</t>
  </si>
  <si>
    <t>Amo A</t>
  </si>
  <si>
    <t>X-2902A</t>
  </si>
  <si>
    <t>X-2902B</t>
  </si>
  <si>
    <t>Daimi A - Daimi B</t>
  </si>
  <si>
    <t>X-2905</t>
  </si>
  <si>
    <t>X-2905A</t>
  </si>
  <si>
    <t>X-2906</t>
  </si>
  <si>
    <t>X-2906A</t>
  </si>
  <si>
    <t>Iro 01 - Iro A</t>
  </si>
  <si>
    <t>X-2911</t>
  </si>
  <si>
    <t>X-2910</t>
  </si>
  <si>
    <t>X-21002</t>
  </si>
  <si>
    <t>Ginta B</t>
  </si>
  <si>
    <t>X-2908A</t>
  </si>
  <si>
    <t>X-2908B</t>
  </si>
  <si>
    <t>Atacapi</t>
  </si>
  <si>
    <t>Atacapi transf</t>
  </si>
  <si>
    <t>Culebra</t>
  </si>
  <si>
    <t>Culebra tranf 2</t>
  </si>
  <si>
    <t>Parahuacu</t>
  </si>
  <si>
    <t>Parahuacu transf</t>
  </si>
  <si>
    <t>Shushufindi Sur</t>
  </si>
  <si>
    <t>Shushufindi Sur transf 1</t>
  </si>
  <si>
    <t xml:space="preserve">Yuca </t>
  </si>
  <si>
    <t>Yuca transf 2</t>
  </si>
  <si>
    <t>Ecudos R.</t>
  </si>
  <si>
    <t>TP-I</t>
  </si>
  <si>
    <t>SRY</t>
  </si>
  <si>
    <t>Sar-Tr-001a</t>
  </si>
  <si>
    <t>Sar-Tr-001b</t>
  </si>
  <si>
    <t>Villano B</t>
  </si>
  <si>
    <t>Vb42-Tr-002a</t>
  </si>
  <si>
    <t>Ws42-Tr001a</t>
  </si>
  <si>
    <t>Ws42-Tr001b</t>
  </si>
  <si>
    <t>Ws42-Tr001c</t>
  </si>
  <si>
    <t>Ws42-Tr002a</t>
  </si>
  <si>
    <t>Ws42-Tr002b</t>
  </si>
  <si>
    <t>Pifo</t>
  </si>
  <si>
    <t>Equinoccial</t>
  </si>
  <si>
    <t>TP4</t>
  </si>
  <si>
    <t xml:space="preserve">UCEM Principal </t>
  </si>
  <si>
    <t xml:space="preserve">Principal 5MVA </t>
  </si>
  <si>
    <t>Principal 12MVA</t>
  </si>
  <si>
    <t>Total UCEM</t>
  </si>
  <si>
    <t>Total UCNACEM</t>
  </si>
  <si>
    <t>Total Reducción</t>
  </si>
  <si>
    <t>Tipo de Subestación</t>
  </si>
  <si>
    <t>Ambato</t>
  </si>
  <si>
    <t>AT1</t>
  </si>
  <si>
    <t>AT2</t>
  </si>
  <si>
    <t>Baños</t>
  </si>
  <si>
    <t>ATQ</t>
  </si>
  <si>
    <t>Bomboiza</t>
  </si>
  <si>
    <t>ATK</t>
  </si>
  <si>
    <t>Caraguay</t>
  </si>
  <si>
    <t>Chone</t>
  </si>
  <si>
    <t>Chorrillos</t>
  </si>
  <si>
    <t>ATI</t>
  </si>
  <si>
    <t>ATJ</t>
  </si>
  <si>
    <t>Cuenca</t>
  </si>
  <si>
    <t>Cumbaratza</t>
  </si>
  <si>
    <t>Dos Cerritos</t>
  </si>
  <si>
    <t>Durán</t>
  </si>
  <si>
    <t>ATL</t>
  </si>
  <si>
    <t>ATT</t>
  </si>
  <si>
    <t>ATU</t>
  </si>
  <si>
    <t>ATH</t>
  </si>
  <si>
    <t>Esclusas</t>
  </si>
  <si>
    <t>ATR</t>
  </si>
  <si>
    <t>Francisco de Orellana</t>
  </si>
  <si>
    <t>TRG</t>
  </si>
  <si>
    <t>Ibarra</t>
  </si>
  <si>
    <t>Jivino</t>
  </si>
  <si>
    <t>TRK</t>
  </si>
  <si>
    <t>Limón</t>
  </si>
  <si>
    <t>TRE</t>
  </si>
  <si>
    <t>Macas</t>
  </si>
  <si>
    <t>TRQ</t>
  </si>
  <si>
    <t>Machala</t>
  </si>
  <si>
    <t>Manta</t>
  </si>
  <si>
    <t>Méndez</t>
  </si>
  <si>
    <t>Milagro</t>
  </si>
  <si>
    <t>Montecristi</t>
  </si>
  <si>
    <t>Móvil EFACEC 1</t>
  </si>
  <si>
    <t>TMK</t>
  </si>
  <si>
    <t>Móvil EFACEC 2</t>
  </si>
  <si>
    <t>AMQ</t>
  </si>
  <si>
    <t>Móvil EFACEC 3</t>
  </si>
  <si>
    <t>Móvil MITSUBISHI</t>
  </si>
  <si>
    <t>Nueva Babahoyo</t>
  </si>
  <si>
    <t>Nueva Prosperina</t>
  </si>
  <si>
    <t>Pascuales</t>
  </si>
  <si>
    <t>Policentro</t>
  </si>
  <si>
    <t>Pomasqui</t>
  </si>
  <si>
    <t>Portoviejo</t>
  </si>
  <si>
    <t>AA1</t>
  </si>
  <si>
    <t>AA2</t>
  </si>
  <si>
    <t>Posorja</t>
  </si>
  <si>
    <t>Puyo</t>
  </si>
  <si>
    <t>Quevedo</t>
  </si>
  <si>
    <t>Quinindé</t>
  </si>
  <si>
    <t>Riobamba</t>
  </si>
  <si>
    <t>Salitral</t>
  </si>
  <si>
    <t>San Gregorio</t>
  </si>
  <si>
    <t>San Rafael</t>
  </si>
  <si>
    <t>TRN</t>
  </si>
  <si>
    <t>TRP</t>
  </si>
  <si>
    <t>Santo Domingo</t>
  </si>
  <si>
    <t>Sinincay</t>
  </si>
  <si>
    <t>Tena</t>
  </si>
  <si>
    <t>Tisaleo</t>
  </si>
  <si>
    <t>Totoras</t>
  </si>
  <si>
    <t>Tulcán</t>
  </si>
  <si>
    <t>Yanacocha</t>
  </si>
  <si>
    <t>Total General</t>
  </si>
  <si>
    <t>Baltra Subtransmisión</t>
  </si>
  <si>
    <t>Elevación - Reducción</t>
  </si>
  <si>
    <t>Elevación grupos térmicos</t>
  </si>
  <si>
    <t>Elevación Banco grupo 1</t>
  </si>
  <si>
    <t>Elevación Banco grupo 3</t>
  </si>
  <si>
    <t>Elevación Banco grupo 4</t>
  </si>
  <si>
    <t>Elevación Banco grupo 5</t>
  </si>
  <si>
    <t>Elevación Banco grupo 9</t>
  </si>
  <si>
    <t>Elevación grupo 7 y 8</t>
  </si>
  <si>
    <t>Santa Cruz Térmica</t>
  </si>
  <si>
    <t>Elevacion (grupo Hyundai 10-13)</t>
  </si>
  <si>
    <t>Elevacion (grupo Hyundai 8-9)</t>
  </si>
  <si>
    <t>Subestación Isabela</t>
  </si>
  <si>
    <t>Elevacion banco de baterias</t>
  </si>
  <si>
    <t>Elevacion grupos termicos</t>
  </si>
  <si>
    <t>Total E.E. Galápagos</t>
  </si>
  <si>
    <t>Total E.E. Norte</t>
  </si>
  <si>
    <t>S/E No. 90</t>
  </si>
  <si>
    <t>Total E.E. Quito</t>
  </si>
  <si>
    <t>CNEL-Bolívar</t>
  </si>
  <si>
    <t>Caluma</t>
  </si>
  <si>
    <t>Cochabamba</t>
  </si>
  <si>
    <t>Echeandía</t>
  </si>
  <si>
    <t>Echeandia</t>
  </si>
  <si>
    <t>Guanujo</t>
  </si>
  <si>
    <t>Guaranda</t>
  </si>
  <si>
    <t>Sicoto</t>
  </si>
  <si>
    <t>Total CNEL-Bolívar</t>
  </si>
  <si>
    <t>CNEL-El Oro</t>
  </si>
  <si>
    <t>Arenillas</t>
  </si>
  <si>
    <t>Balao</t>
  </si>
  <si>
    <t>Barbones</t>
  </si>
  <si>
    <t>El Bosque</t>
  </si>
  <si>
    <t>El Cambio</t>
  </si>
  <si>
    <t>Huaquillas</t>
  </si>
  <si>
    <t>La Avanzada</t>
  </si>
  <si>
    <t>La Iberia</t>
  </si>
  <si>
    <t>La Peaña</t>
  </si>
  <si>
    <t>La Primavera</t>
  </si>
  <si>
    <t>Los Pinos</t>
  </si>
  <si>
    <t>Machala Centro</t>
  </si>
  <si>
    <t>Pagua</t>
  </si>
  <si>
    <t>Porotillo</t>
  </si>
  <si>
    <t>Portovelo</t>
  </si>
  <si>
    <t>Saracay</t>
  </si>
  <si>
    <t>Total CNEL-El Oro</t>
  </si>
  <si>
    <t>CNEL-Esmeraldas</t>
  </si>
  <si>
    <t>Atacames</t>
  </si>
  <si>
    <t>Subestación Atacames T1</t>
  </si>
  <si>
    <t>Borbón 1</t>
  </si>
  <si>
    <t>Subestación Borbón T1</t>
  </si>
  <si>
    <t>Golondrinas</t>
  </si>
  <si>
    <t>SUBESTACIÓN GOLONDRINAS T1</t>
  </si>
  <si>
    <t>Las Palmas</t>
  </si>
  <si>
    <t>Subestación Las Palmas T1</t>
  </si>
  <si>
    <t>Muisne</t>
  </si>
  <si>
    <t>Subestación Muisne</t>
  </si>
  <si>
    <t>Nuevo Quinindé</t>
  </si>
  <si>
    <t>Subestación Nuevo Quinindé</t>
  </si>
  <si>
    <t>Pradera</t>
  </si>
  <si>
    <t>Transformador T1</t>
  </si>
  <si>
    <t>Propicia</t>
  </si>
  <si>
    <t>Subestación Propicia T1</t>
  </si>
  <si>
    <t>Subestación Propicia T2</t>
  </si>
  <si>
    <t>Subestación Quinindé</t>
  </si>
  <si>
    <t>Rocafuerte</t>
  </si>
  <si>
    <t>Subestación Rocafuerte T1</t>
  </si>
  <si>
    <t>Sálima</t>
  </si>
  <si>
    <t>Subestación Sálima T1</t>
  </si>
  <si>
    <t>San Lorenzo</t>
  </si>
  <si>
    <t>Subestación San Lorenzo T1</t>
  </si>
  <si>
    <t>Santas Vainas</t>
  </si>
  <si>
    <t>Subestación Santas Vainas T1</t>
  </si>
  <si>
    <t>Tachina</t>
  </si>
  <si>
    <t>Transformador de la S/E Tachina</t>
  </si>
  <si>
    <t>Viche</t>
  </si>
  <si>
    <t>Subestación Viche</t>
  </si>
  <si>
    <t>Total CNEL-Esmeraldas</t>
  </si>
  <si>
    <t>Alborada</t>
  </si>
  <si>
    <t>TR-98-55</t>
  </si>
  <si>
    <t>ALBORADA 2</t>
  </si>
  <si>
    <t>TR-11-81</t>
  </si>
  <si>
    <t>América</t>
  </si>
  <si>
    <t>TR-88-38</t>
  </si>
  <si>
    <t>Astillero</t>
  </si>
  <si>
    <t>TR-03-66</t>
  </si>
  <si>
    <t>TR-03-67</t>
  </si>
  <si>
    <t>Atarazana</t>
  </si>
  <si>
    <t>TR-82-31</t>
  </si>
  <si>
    <t>Ayacucho</t>
  </si>
  <si>
    <t>TR-93-47</t>
  </si>
  <si>
    <t>Belo Horizonte</t>
  </si>
  <si>
    <t>TR-09-76</t>
  </si>
  <si>
    <t>Bien Público</t>
  </si>
  <si>
    <t>TR-13-86</t>
  </si>
  <si>
    <t>Boyaca</t>
  </si>
  <si>
    <t>TR-87-35</t>
  </si>
  <si>
    <t>TR-87-36</t>
  </si>
  <si>
    <t>Ceibos</t>
  </si>
  <si>
    <t>TR-11-83</t>
  </si>
  <si>
    <t>TR-99-60</t>
  </si>
  <si>
    <t>Cerro Blanco</t>
  </si>
  <si>
    <t>TR-03-63</t>
  </si>
  <si>
    <t>Chongón</t>
  </si>
  <si>
    <t>TR-11-84</t>
  </si>
  <si>
    <t>Cumbre</t>
  </si>
  <si>
    <t>TR-03-65</t>
  </si>
  <si>
    <t>El Fortín</t>
  </si>
  <si>
    <t>TR-11-80</t>
  </si>
  <si>
    <t>TR-98-52</t>
  </si>
  <si>
    <t>TR-98-54</t>
  </si>
  <si>
    <t>Flor De Bastión</t>
  </si>
  <si>
    <t>TR-07-75</t>
  </si>
  <si>
    <t>TR-12-85</t>
  </si>
  <si>
    <t>Garay</t>
  </si>
  <si>
    <t>TR-03-64</t>
  </si>
  <si>
    <t>TR-88-37</t>
  </si>
  <si>
    <t>Garzota</t>
  </si>
  <si>
    <t>TR-90-40</t>
  </si>
  <si>
    <t>Germania</t>
  </si>
  <si>
    <t>TR-93-45</t>
  </si>
  <si>
    <t>Guasmo</t>
  </si>
  <si>
    <t>TR-95-49</t>
  </si>
  <si>
    <t>TR-97-51</t>
  </si>
  <si>
    <t>Guayacanes</t>
  </si>
  <si>
    <t>TR-16-96</t>
  </si>
  <si>
    <t>TR-93-46</t>
  </si>
  <si>
    <t>Huancavilca</t>
  </si>
  <si>
    <t>TR-82-30</t>
  </si>
  <si>
    <t>Kennedy Norte</t>
  </si>
  <si>
    <t>TR-98-56</t>
  </si>
  <si>
    <t>TR-98-57</t>
  </si>
  <si>
    <t>Lotes con Servicio Alegría</t>
  </si>
  <si>
    <t>TR-14-90</t>
  </si>
  <si>
    <t>Mapasingue</t>
  </si>
  <si>
    <t>TR-11-78</t>
  </si>
  <si>
    <t>TR-11-79</t>
  </si>
  <si>
    <t>Mi Lote</t>
  </si>
  <si>
    <t>TR-76-20</t>
  </si>
  <si>
    <t>Mucho Lote</t>
  </si>
  <si>
    <t>TR-15-89</t>
  </si>
  <si>
    <t>Orquídeas</t>
  </si>
  <si>
    <t>TR-10-77</t>
  </si>
  <si>
    <t>TR-16-92</t>
  </si>
  <si>
    <t>Padre Canales</t>
  </si>
  <si>
    <t>TR-14-87</t>
  </si>
  <si>
    <t>TR-98-53</t>
  </si>
  <si>
    <t>Parque California</t>
  </si>
  <si>
    <t>TR-15-94</t>
  </si>
  <si>
    <t>Portuaria</t>
  </si>
  <si>
    <t>TR-06-74</t>
  </si>
  <si>
    <t>TR-04-70</t>
  </si>
  <si>
    <t>TR-04-71</t>
  </si>
  <si>
    <t>Puerto Lisa</t>
  </si>
  <si>
    <t>TR-99-58</t>
  </si>
  <si>
    <t>Puerto STA ANA</t>
  </si>
  <si>
    <t>TR-14-88</t>
  </si>
  <si>
    <t>TR-72-14</t>
  </si>
  <si>
    <t>Safando</t>
  </si>
  <si>
    <t>TR-77-22</t>
  </si>
  <si>
    <t>Samanes</t>
  </si>
  <si>
    <t>TR-04-72</t>
  </si>
  <si>
    <t>TR-16-91</t>
  </si>
  <si>
    <t>Sauce</t>
  </si>
  <si>
    <t>TR-03-62</t>
  </si>
  <si>
    <t>TR-95-48</t>
  </si>
  <si>
    <t>Torre</t>
  </si>
  <si>
    <t>TR-04-68</t>
  </si>
  <si>
    <t>TR-04-69</t>
  </si>
  <si>
    <t>TR-15-95</t>
  </si>
  <si>
    <t>Universo</t>
  </si>
  <si>
    <t>TR-06-73</t>
  </si>
  <si>
    <t>Vergeles</t>
  </si>
  <si>
    <t>TR-11-82</t>
  </si>
  <si>
    <t>Total CNEL-Guayaquil</t>
  </si>
  <si>
    <t>CNEL-Guayas Los Ríos</t>
  </si>
  <si>
    <t>TR01</t>
  </si>
  <si>
    <t>Balzar</t>
  </si>
  <si>
    <t>Buena Fe</t>
  </si>
  <si>
    <t>TR02</t>
  </si>
  <si>
    <t>Cataluña</t>
  </si>
  <si>
    <t>Ciudad Celeste</t>
  </si>
  <si>
    <t>Daule Norte</t>
  </si>
  <si>
    <t>Daule Peripa</t>
  </si>
  <si>
    <t>Daule Sur</t>
  </si>
  <si>
    <t>Durán Norte</t>
  </si>
  <si>
    <t>Durán Sur</t>
  </si>
  <si>
    <t>El Codo</t>
  </si>
  <si>
    <t>El Empalme</t>
  </si>
  <si>
    <t>El Manglero</t>
  </si>
  <si>
    <t>El Recreo</t>
  </si>
  <si>
    <t>El Rosario</t>
  </si>
  <si>
    <t>Empacreci</t>
  </si>
  <si>
    <t>Juan Bautista Aguirre</t>
  </si>
  <si>
    <t>La Martina</t>
  </si>
  <si>
    <t>La Toma</t>
  </si>
  <si>
    <t>Lagos del Batán</t>
  </si>
  <si>
    <t>Los Arcos</t>
  </si>
  <si>
    <t>Mocoli</t>
  </si>
  <si>
    <t>Palestina</t>
  </si>
  <si>
    <t>Pedro Carbo</t>
  </si>
  <si>
    <t>Quevedo Norte</t>
  </si>
  <si>
    <t>Quevedo Nueva</t>
  </si>
  <si>
    <t>Quevedo Sur</t>
  </si>
  <si>
    <t>Saibaba</t>
  </si>
  <si>
    <t>Samborondón</t>
  </si>
  <si>
    <t>Santa Lucía</t>
  </si>
  <si>
    <t>Santa Martha</t>
  </si>
  <si>
    <t>Tennis Club</t>
  </si>
  <si>
    <t>Valencia</t>
  </si>
  <si>
    <t>Villa Club</t>
  </si>
  <si>
    <t>Villa del Rey</t>
  </si>
  <si>
    <t>Total CNEL-Guayas Los Ríos</t>
  </si>
  <si>
    <t>CNEL-Los Ríos</t>
  </si>
  <si>
    <t>TRI-07</t>
  </si>
  <si>
    <t>Cedege</t>
  </si>
  <si>
    <t>TRF-07</t>
  </si>
  <si>
    <t>Centro Industrial</t>
  </si>
  <si>
    <t>TRB-07</t>
  </si>
  <si>
    <t>La Ercilia</t>
  </si>
  <si>
    <t>TRJ-07</t>
  </si>
  <si>
    <t>Nelson Mera</t>
  </si>
  <si>
    <t>TRA-07</t>
  </si>
  <si>
    <t>Palenque</t>
  </si>
  <si>
    <t>TRK-07</t>
  </si>
  <si>
    <t>Puebloviejo</t>
  </si>
  <si>
    <t>TRE-07</t>
  </si>
  <si>
    <t>Terminal Terrestre</t>
  </si>
  <si>
    <t>TRG-07</t>
  </si>
  <si>
    <t>Ventanas</t>
  </si>
  <si>
    <t>TRD-07</t>
  </si>
  <si>
    <t>Vinces</t>
  </si>
  <si>
    <t>TRCI-07</t>
  </si>
  <si>
    <t>Total CNEL-Los Ríos</t>
  </si>
  <si>
    <t>CNEL-Manabí</t>
  </si>
  <si>
    <t>Bahía de Caráquez</t>
  </si>
  <si>
    <t>Tranf 1</t>
  </si>
  <si>
    <t xml:space="preserve">Tranf 2 </t>
  </si>
  <si>
    <t>Barranco Colorado</t>
  </si>
  <si>
    <t>Bellavista</t>
  </si>
  <si>
    <t>Transf 1</t>
  </si>
  <si>
    <t>Calceta</t>
  </si>
  <si>
    <t>Caza Lagarto</t>
  </si>
  <si>
    <t xml:space="preserve">Chone </t>
  </si>
  <si>
    <t>Tranf 2</t>
  </si>
  <si>
    <t>Colimes</t>
  </si>
  <si>
    <t>Crucita</t>
  </si>
  <si>
    <t>Jipijapa</t>
  </si>
  <si>
    <t>La Estancilla</t>
  </si>
  <si>
    <t>Lodana</t>
  </si>
  <si>
    <t>Machalilla</t>
  </si>
  <si>
    <t xml:space="preserve">Manta 1 </t>
  </si>
  <si>
    <t>Tranf 3</t>
  </si>
  <si>
    <t>Manta 2</t>
  </si>
  <si>
    <t>Manta 3</t>
  </si>
  <si>
    <t xml:space="preserve">Manta 4 </t>
  </si>
  <si>
    <t xml:space="preserve">Montecristi 1 </t>
  </si>
  <si>
    <t>Montecristi 2</t>
  </si>
  <si>
    <t>Playa Prieta</t>
  </si>
  <si>
    <t xml:space="preserve">Portoviejo 1 </t>
  </si>
  <si>
    <t>Portoviejo 2</t>
  </si>
  <si>
    <t>Portoviejo 3</t>
  </si>
  <si>
    <t>Transf 2</t>
  </si>
  <si>
    <t>Portoviejo 4</t>
  </si>
  <si>
    <t>Pto. Cayo</t>
  </si>
  <si>
    <t>Pto. López</t>
  </si>
  <si>
    <t xml:space="preserve">Rio De Oro </t>
  </si>
  <si>
    <t>San Vicente</t>
  </si>
  <si>
    <t xml:space="preserve">Tosagua </t>
  </si>
  <si>
    <t>Total CNEL-Manabí</t>
  </si>
  <si>
    <t>CNEL-Milagro</t>
  </si>
  <si>
    <t>Bucay</t>
  </si>
  <si>
    <t>Central Diesel</t>
  </si>
  <si>
    <t>Chobo</t>
  </si>
  <si>
    <t>Lorenzo De Ga</t>
  </si>
  <si>
    <t>L.Garaicoa</t>
  </si>
  <si>
    <t>M. Maridueña</t>
  </si>
  <si>
    <t>M.Maridueña</t>
  </si>
  <si>
    <t>Milagro Norte</t>
  </si>
  <si>
    <t>Norte</t>
  </si>
  <si>
    <t>Milagro Sur</t>
  </si>
  <si>
    <t>Sur 1</t>
  </si>
  <si>
    <t>Sur 3</t>
  </si>
  <si>
    <t>Milagro Sur 2</t>
  </si>
  <si>
    <t>Sur 2</t>
  </si>
  <si>
    <t>Montero</t>
  </si>
  <si>
    <t>Montero 1</t>
  </si>
  <si>
    <t>Montero 2</t>
  </si>
  <si>
    <t>Naranjal</t>
  </si>
  <si>
    <t>Naranjito</t>
  </si>
  <si>
    <t>Pto. Inca</t>
  </si>
  <si>
    <t>Pto.Inca</t>
  </si>
  <si>
    <t>Triunfo</t>
  </si>
  <si>
    <t>Yaguachi</t>
  </si>
  <si>
    <t>Total CNEL-Milagro</t>
  </si>
  <si>
    <t>CNEL-Sta. Elena</t>
  </si>
  <si>
    <t>Capaes</t>
  </si>
  <si>
    <t>Carolina</t>
  </si>
  <si>
    <t>Cerecita</t>
  </si>
  <si>
    <t>Chanduy</t>
  </si>
  <si>
    <t>AGUAPEN (P)</t>
  </si>
  <si>
    <t>Chipipe</t>
  </si>
  <si>
    <t>Colonche</t>
  </si>
  <si>
    <t>Colonche T1</t>
  </si>
  <si>
    <t>Colonche T2</t>
  </si>
  <si>
    <t>Libertad</t>
  </si>
  <si>
    <t>Libertad T1</t>
  </si>
  <si>
    <t>Libertad T2</t>
  </si>
  <si>
    <t>Manglaralto</t>
  </si>
  <si>
    <t>Pechiche</t>
  </si>
  <si>
    <t>Playas</t>
  </si>
  <si>
    <t>Punta Blanca</t>
  </si>
  <si>
    <t>San Lorenzo de Salinas</t>
  </si>
  <si>
    <t>San Lorenzo Del Mate</t>
  </si>
  <si>
    <t>Total CNEL-Sta. Elena</t>
  </si>
  <si>
    <t>CNEL-Sto. Domingo</t>
  </si>
  <si>
    <t>Alluriquín</t>
  </si>
  <si>
    <t>El Centenario</t>
  </si>
  <si>
    <t>El Rocío</t>
  </si>
  <si>
    <t>Jama</t>
  </si>
  <si>
    <t>La Cadena</t>
  </si>
  <si>
    <t>La Concordia</t>
  </si>
  <si>
    <t>Pambiles</t>
  </si>
  <si>
    <t>Patricia Pilar</t>
  </si>
  <si>
    <t>Pedernales (1 - Trs)</t>
  </si>
  <si>
    <t>Quito</t>
  </si>
  <si>
    <t>Sesme 1</t>
  </si>
  <si>
    <t>Sesme 2</t>
  </si>
  <si>
    <t>Valle Hermoso</t>
  </si>
  <si>
    <t>Vía Colorados del Búa</t>
  </si>
  <si>
    <t>Total CNEL-Sto. Domingo</t>
  </si>
  <si>
    <t>CNEL-Sucumbíos</t>
  </si>
  <si>
    <t>TCELSO CASTELLANO</t>
  </si>
  <si>
    <t>TJIVINO</t>
  </si>
  <si>
    <t>TLAGO</t>
  </si>
  <si>
    <t>TLAGO_NUEVO_15/20/25</t>
  </si>
  <si>
    <t>LORETO</t>
  </si>
  <si>
    <t>Lumbaquí</t>
  </si>
  <si>
    <t>TRANSFORMADOR DE REDUCCIÓN</t>
  </si>
  <si>
    <t>T_COCA_15/20/25</t>
  </si>
  <si>
    <t>TCOCA2 NUEVO</t>
  </si>
  <si>
    <t>TSACHA</t>
  </si>
  <si>
    <t>TSHUSHUFINDI</t>
  </si>
  <si>
    <t>Tarapoa</t>
  </si>
  <si>
    <t>TTARAPOA</t>
  </si>
  <si>
    <t>Total CNEL-Sucumbíos</t>
  </si>
  <si>
    <t>Agoyán 1</t>
  </si>
  <si>
    <t>Atocha</t>
  </si>
  <si>
    <t>Atocha 1</t>
  </si>
  <si>
    <t>Atocha 2</t>
  </si>
  <si>
    <t>Baños 2</t>
  </si>
  <si>
    <t>Batán</t>
  </si>
  <si>
    <t>Batán 2</t>
  </si>
  <si>
    <t>Batán 3</t>
  </si>
  <si>
    <t>Huachi</t>
  </si>
  <si>
    <t>Huachi 3</t>
  </si>
  <si>
    <t>Huachi 4</t>
  </si>
  <si>
    <t>Loreto  1</t>
  </si>
  <si>
    <t>Loreto 3</t>
  </si>
  <si>
    <t>Montalvo</t>
  </si>
  <si>
    <t>Montalvo 1</t>
  </si>
  <si>
    <t>Musullacta</t>
  </si>
  <si>
    <t>Oriente</t>
  </si>
  <si>
    <t>Oriente 1</t>
  </si>
  <si>
    <t>Oriente 2</t>
  </si>
  <si>
    <t>Pelileo</t>
  </si>
  <si>
    <t>Pelileo 2</t>
  </si>
  <si>
    <t>Pillaro</t>
  </si>
  <si>
    <t>Pillaro 1</t>
  </si>
  <si>
    <t>Pillaro 2</t>
  </si>
  <si>
    <t>Puyo 1</t>
  </si>
  <si>
    <t>Puyo 2</t>
  </si>
  <si>
    <t>Puyo 3</t>
  </si>
  <si>
    <t>Quero</t>
  </si>
  <si>
    <t>Samanga</t>
  </si>
  <si>
    <t>01_01_SAMANGA</t>
  </si>
  <si>
    <t>Samanga 2</t>
  </si>
  <si>
    <t>Tena 1</t>
  </si>
  <si>
    <t>Tena Norte</t>
  </si>
  <si>
    <t>Tena 2</t>
  </si>
  <si>
    <t>Total E.E. Ambato</t>
  </si>
  <si>
    <t>E.E. Azogues</t>
  </si>
  <si>
    <t>Azogues I - Gis</t>
  </si>
  <si>
    <t>TR-1-A1</t>
  </si>
  <si>
    <t>Azogues II</t>
  </si>
  <si>
    <t>TR-1-A2</t>
  </si>
  <si>
    <t>Total E.E. Azogues</t>
  </si>
  <si>
    <t>T1 SE 18</t>
  </si>
  <si>
    <t>T2 SE 18</t>
  </si>
  <si>
    <t>Centenario</t>
  </si>
  <si>
    <t>T1 SE 02</t>
  </si>
  <si>
    <t>T2 SE 02</t>
  </si>
  <si>
    <t>Chaullayacu</t>
  </si>
  <si>
    <t>T1 SE 13</t>
  </si>
  <si>
    <t>El Arenal</t>
  </si>
  <si>
    <t>T1 SE 05</t>
  </si>
  <si>
    <t>T2 SE 05</t>
  </si>
  <si>
    <t>T1 SE 12</t>
  </si>
  <si>
    <t>T2 SE 12</t>
  </si>
  <si>
    <t>Huablincay</t>
  </si>
  <si>
    <t>T1 SE 09</t>
  </si>
  <si>
    <t>La Troncal</t>
  </si>
  <si>
    <t>T2 SE 50</t>
  </si>
  <si>
    <t>Léntag</t>
  </si>
  <si>
    <t>T1 SE 14</t>
  </si>
  <si>
    <t>T2 SE 14</t>
  </si>
  <si>
    <t>Luis Cordero</t>
  </si>
  <si>
    <t>T1 SE 01</t>
  </si>
  <si>
    <t>T2 SE 01</t>
  </si>
  <si>
    <t>T2 SE 21</t>
  </si>
  <si>
    <t>T3 SE 21</t>
  </si>
  <si>
    <t>Monay</t>
  </si>
  <si>
    <t>T1 SE 03</t>
  </si>
  <si>
    <t>T2 SE 03</t>
  </si>
  <si>
    <t>Parque Industrial</t>
  </si>
  <si>
    <t>T1 SE 04</t>
  </si>
  <si>
    <t>T2 SE 04</t>
  </si>
  <si>
    <t>Ricaurte</t>
  </si>
  <si>
    <t>T1 SE 07</t>
  </si>
  <si>
    <t>T2 SE 07</t>
  </si>
  <si>
    <t>Turi</t>
  </si>
  <si>
    <t>T1 SE 08</t>
  </si>
  <si>
    <t>Verdillo</t>
  </si>
  <si>
    <t>T1 SE 06</t>
  </si>
  <si>
    <t>Total E.E. Centro Sur</t>
  </si>
  <si>
    <t>El Calvario</t>
  </si>
  <si>
    <t>T1 calvario</t>
  </si>
  <si>
    <t>T2 Calvario</t>
  </si>
  <si>
    <t>T3 Calvario</t>
  </si>
  <si>
    <t>T4 Calvario</t>
  </si>
  <si>
    <t>La Cocha</t>
  </si>
  <si>
    <t>T21 La Cocha</t>
  </si>
  <si>
    <t>La Maná</t>
  </si>
  <si>
    <t>T8 Maná</t>
  </si>
  <si>
    <t>Lasso</t>
  </si>
  <si>
    <t>T9 Lasso</t>
  </si>
  <si>
    <t>T7 Mulalo</t>
  </si>
  <si>
    <t>Pujilì</t>
  </si>
  <si>
    <t>T22 Pujilí</t>
  </si>
  <si>
    <t>T6 Pujilí</t>
  </si>
  <si>
    <t>Salcedo</t>
  </si>
  <si>
    <t>T19 Salcedo</t>
  </si>
  <si>
    <t>T20 San Rafael</t>
  </si>
  <si>
    <t>T11 Sigchos</t>
  </si>
  <si>
    <t>Total E.E. Cotopaxi</t>
  </si>
  <si>
    <t>Santa Cruz Subtransmisión</t>
  </si>
  <si>
    <t>Reducción - Elevación</t>
  </si>
  <si>
    <t>Ajaví</t>
  </si>
  <si>
    <t>Alpachaca</t>
  </si>
  <si>
    <t>T0</t>
  </si>
  <si>
    <t>Cayambe</t>
  </si>
  <si>
    <t>Cotacachi</t>
  </si>
  <si>
    <t>El Ángel</t>
  </si>
  <si>
    <t>El Chota</t>
  </si>
  <si>
    <t>El Retorno</t>
  </si>
  <si>
    <t>El Rosal</t>
  </si>
  <si>
    <t>La Carolina</t>
  </si>
  <si>
    <t>La Esperanza</t>
  </si>
  <si>
    <t>Otavalo</t>
  </si>
  <si>
    <t>San Agustín</t>
  </si>
  <si>
    <t>San Gabriel</t>
  </si>
  <si>
    <t>Aeropuerto</t>
  </si>
  <si>
    <t>S/E No. 33</t>
  </si>
  <si>
    <t>Alangasí</t>
  </si>
  <si>
    <t>S/E No. 26</t>
  </si>
  <si>
    <t>Andalucía</t>
  </si>
  <si>
    <t>S/E No. 17</t>
  </si>
  <si>
    <t>Barrionuevo</t>
  </si>
  <si>
    <t>S/E No. 03</t>
  </si>
  <si>
    <t>Belisario Quevedo</t>
  </si>
  <si>
    <t>S/E No. 11</t>
  </si>
  <si>
    <t>S/E No. 24</t>
  </si>
  <si>
    <t>Chilibulo</t>
  </si>
  <si>
    <t>S/E No. 05</t>
  </si>
  <si>
    <t>Chimbacalle</t>
  </si>
  <si>
    <t>S/E No. 04</t>
  </si>
  <si>
    <t>Conocoto</t>
  </si>
  <si>
    <t>S/E No. 23</t>
  </si>
  <si>
    <t>Cotocollao</t>
  </si>
  <si>
    <t>S/E No. 19</t>
  </si>
  <si>
    <t>Cristianía</t>
  </si>
  <si>
    <t>S/E No. 18</t>
  </si>
  <si>
    <t>Diez Nueva</t>
  </si>
  <si>
    <t>S/E No. 32</t>
  </si>
  <si>
    <t>Diez Vieja</t>
  </si>
  <si>
    <t>S/E No. 10</t>
  </si>
  <si>
    <t>S/E No. 15</t>
  </si>
  <si>
    <t xml:space="preserve">El Quinche </t>
  </si>
  <si>
    <t>S/E No. 58</t>
  </si>
  <si>
    <t>Epiclachima</t>
  </si>
  <si>
    <t>S/E No. 21</t>
  </si>
  <si>
    <t>Escuela Sucre</t>
  </si>
  <si>
    <t>S/E No. 06</t>
  </si>
  <si>
    <t>Eugenio Espejo</t>
  </si>
  <si>
    <t>S/E No. 59</t>
  </si>
  <si>
    <t>Granda Centeno</t>
  </si>
  <si>
    <t>S/E No. 13</t>
  </si>
  <si>
    <t>Gualo</t>
  </si>
  <si>
    <t>S/E No. 14</t>
  </si>
  <si>
    <t>Iñaquito</t>
  </si>
  <si>
    <t>S/E No. 28</t>
  </si>
  <si>
    <t>La Floresta</t>
  </si>
  <si>
    <t>S/E No. 12</t>
  </si>
  <si>
    <t>La Marín</t>
  </si>
  <si>
    <t>S/E No. 08</t>
  </si>
  <si>
    <t>Los Bancos</t>
  </si>
  <si>
    <t>S/E No. 49</t>
  </si>
  <si>
    <t>Luluncoto</t>
  </si>
  <si>
    <t>S/E No. 02</t>
  </si>
  <si>
    <t>Machachi</t>
  </si>
  <si>
    <t>S/E No. 34</t>
  </si>
  <si>
    <t>S/E No. 09</t>
  </si>
  <si>
    <t>Nueva Cumbayá</t>
  </si>
  <si>
    <t>S/E No. 29</t>
  </si>
  <si>
    <t>Olímpico</t>
  </si>
  <si>
    <t>S/E No. 01</t>
  </si>
  <si>
    <t>Papallacta móvil</t>
  </si>
  <si>
    <t>S/E No. 42</t>
  </si>
  <si>
    <t>Pérez Guerrero</t>
  </si>
  <si>
    <t>S/E No. 53</t>
  </si>
  <si>
    <t>Plataforma Financiera</t>
  </si>
  <si>
    <t>S/E No. 30</t>
  </si>
  <si>
    <t>S/E No. 57</t>
  </si>
  <si>
    <t>Río Coca</t>
  </si>
  <si>
    <t>S/E No. 16</t>
  </si>
  <si>
    <t>San Antonio</t>
  </si>
  <si>
    <t>S/E No. 22</t>
  </si>
  <si>
    <t>S/E No. 27</t>
  </si>
  <si>
    <t>San Roque</t>
  </si>
  <si>
    <t>S/E No. 07</t>
  </si>
  <si>
    <t>Sangolquí</t>
  </si>
  <si>
    <t>S/E No. 55</t>
  </si>
  <si>
    <t>S/E No. 37</t>
  </si>
  <si>
    <t>S/E No. 41</t>
  </si>
  <si>
    <t>Tababela</t>
  </si>
  <si>
    <t>S/E No. 31</t>
  </si>
  <si>
    <t>Tumbaco</t>
  </si>
  <si>
    <t>S/E No. 36</t>
  </si>
  <si>
    <t>Vicentina</t>
  </si>
  <si>
    <t>TSE13</t>
  </si>
  <si>
    <t>Alausí</t>
  </si>
  <si>
    <t>TSE09</t>
  </si>
  <si>
    <t>Cajabamba</t>
  </si>
  <si>
    <t>TSE07</t>
  </si>
  <si>
    <t>Chunchi</t>
  </si>
  <si>
    <t>TSE10</t>
  </si>
  <si>
    <t>Dos</t>
  </si>
  <si>
    <t>TSE02</t>
  </si>
  <si>
    <t>Gatazo</t>
  </si>
  <si>
    <t>TSE601</t>
  </si>
  <si>
    <t>TSE602</t>
  </si>
  <si>
    <t>Guamote</t>
  </si>
  <si>
    <t>TSE08</t>
  </si>
  <si>
    <t>Multitud</t>
  </si>
  <si>
    <t>TSE14</t>
  </si>
  <si>
    <t>TSE04</t>
  </si>
  <si>
    <t>Tres</t>
  </si>
  <si>
    <t>TSE03</t>
  </si>
  <si>
    <t>Uno</t>
  </si>
  <si>
    <t>TSE01</t>
  </si>
  <si>
    <t>Total E.E. Riobamba</t>
  </si>
  <si>
    <t>Amaluza</t>
  </si>
  <si>
    <t>Cariamanga</t>
  </si>
  <si>
    <t>Catacocha</t>
  </si>
  <si>
    <t>Celica</t>
  </si>
  <si>
    <t>Chaguarpamba</t>
  </si>
  <si>
    <t>El Pangui</t>
  </si>
  <si>
    <t>Gonzanamá</t>
  </si>
  <si>
    <t>Macará</t>
  </si>
  <si>
    <t>Obrapia</t>
  </si>
  <si>
    <t>Palanda</t>
  </si>
  <si>
    <t>Pindal</t>
  </si>
  <si>
    <t>San Cayetano</t>
  </si>
  <si>
    <t>Saraguro</t>
  </si>
  <si>
    <t>Sur</t>
  </si>
  <si>
    <t>Velacruz</t>
  </si>
  <si>
    <t>Vilcabamba</t>
  </si>
  <si>
    <t>Yanzatza</t>
  </si>
  <si>
    <t>Total E.E. Sur</t>
  </si>
  <si>
    <t>Total Reducción+Elevación</t>
  </si>
  <si>
    <t>Tipo de Circuito</t>
  </si>
  <si>
    <t>Nombre</t>
  </si>
  <si>
    <t>Subestación de Salida</t>
  </si>
  <si>
    <t>Subestación de Llegada</t>
  </si>
  <si>
    <t>Voltaje (kV)</t>
  </si>
  <si>
    <t>Numero de Líneas</t>
  </si>
  <si>
    <t xml:space="preserve"> Longitud (km)</t>
  </si>
  <si>
    <t>Simple</t>
  </si>
  <si>
    <t>Algenotec Genrenotec</t>
  </si>
  <si>
    <t>Punto Enlace</t>
  </si>
  <si>
    <t>Gonzalo Zevallos - Gonzalo Zevallos</t>
  </si>
  <si>
    <t>Gonzalo Zevallos - Gas</t>
  </si>
  <si>
    <t>Gonzalo Zevallos</t>
  </si>
  <si>
    <t>Santa Elena II - Santa Elena (T)</t>
  </si>
  <si>
    <t>Santa Elena III - Santa Elena (T)</t>
  </si>
  <si>
    <t>Villonaco - Loja</t>
  </si>
  <si>
    <t>Alazán - Colectora</t>
  </si>
  <si>
    <t>Colectora</t>
  </si>
  <si>
    <t>Colectora - Azogues 2</t>
  </si>
  <si>
    <t>L/T Pusuno 2 - Puerto Napo</t>
  </si>
  <si>
    <t>Puerto Napo</t>
  </si>
  <si>
    <t>Empalme Alimentador</t>
  </si>
  <si>
    <t>Booster 2 - Booster 1</t>
  </si>
  <si>
    <t>Booster 2</t>
  </si>
  <si>
    <t>Booster 1</t>
  </si>
  <si>
    <t>Recuperadora - Booster 2</t>
  </si>
  <si>
    <t>Alangasí - El Inga (T)</t>
  </si>
  <si>
    <t>Alangasi</t>
  </si>
  <si>
    <t>El Inga (T) - Recuperadora</t>
  </si>
  <si>
    <t>Generoca - HOLCIM</t>
  </si>
  <si>
    <t>Interior</t>
  </si>
  <si>
    <t>Hidrosibimbre - Ventanas</t>
  </si>
  <si>
    <t>Casa Máquinas</t>
  </si>
  <si>
    <t>Hidrosigchos-Sigchos</t>
  </si>
  <si>
    <t>Hidrotambo - Cedege</t>
  </si>
  <si>
    <t>San Jose del Tambo</t>
  </si>
  <si>
    <t>Cuyuja - Papallacta</t>
  </si>
  <si>
    <t>Intervisa - Esclusas</t>
  </si>
  <si>
    <t>Palmira - Los Bancos</t>
  </si>
  <si>
    <t>Total Simple</t>
  </si>
  <si>
    <t>Doble</t>
  </si>
  <si>
    <t>Mazar - Zhoray (T)</t>
  </si>
  <si>
    <t>Zhoray</t>
  </si>
  <si>
    <t>Ocaña - Cañar</t>
  </si>
  <si>
    <t>Ocaña - La Troncal</t>
  </si>
  <si>
    <t>Sta. Rosa (T) - Alangasí</t>
  </si>
  <si>
    <t>Total Doble</t>
  </si>
  <si>
    <t>CPF - Villano A</t>
  </si>
  <si>
    <t>Villano A - Villano B</t>
  </si>
  <si>
    <t>Agua y Gas de Sillunchi</t>
  </si>
  <si>
    <t>Línea A</t>
  </si>
  <si>
    <t>Derivación Linde</t>
  </si>
  <si>
    <t>Línea B</t>
  </si>
  <si>
    <t>Ecudos - La Troncal</t>
  </si>
  <si>
    <t xml:space="preserve">Ecoelectric - Milagro Norte </t>
  </si>
  <si>
    <t>Loreto - Papallacta</t>
  </si>
  <si>
    <t>Papallacta - Pifo</t>
  </si>
  <si>
    <t>Calope-Quevedo</t>
  </si>
  <si>
    <t>Hidroabanico I - Hidroabanico I</t>
  </si>
  <si>
    <t>Hidroabanico II</t>
  </si>
  <si>
    <t>Due - San Rafael (T)</t>
  </si>
  <si>
    <t>Línea Normandía - San Bartolo</t>
  </si>
  <si>
    <t>Punto de enlace</t>
  </si>
  <si>
    <t>Atacapi-Secoya</t>
  </si>
  <si>
    <t>Atacapi-Shushufindi</t>
  </si>
  <si>
    <t>CPF-Sacha</t>
  </si>
  <si>
    <t>S/E Sacha 69kV</t>
  </si>
  <si>
    <t>Culebra-Yuca</t>
  </si>
  <si>
    <t>Yuca 69 kV.</t>
  </si>
  <si>
    <t>Lago-Parahuacu</t>
  </si>
  <si>
    <t>Lago Agrio 69 kV.</t>
  </si>
  <si>
    <t>Palo Azul - El Vergel</t>
  </si>
  <si>
    <t>El Vergel</t>
  </si>
  <si>
    <t>Parahuacu-Atacapi</t>
  </si>
  <si>
    <t>Sacha-Culebra</t>
  </si>
  <si>
    <t>Sacha 69 kV.</t>
  </si>
  <si>
    <t>Shushufindi-Sacha</t>
  </si>
  <si>
    <t>Ssfd Centra-Sur</t>
  </si>
  <si>
    <t>EPF-PCC</t>
  </si>
  <si>
    <t>EPF 34.5 kV</t>
  </si>
  <si>
    <t>Pañacocha 34,5 kV</t>
  </si>
  <si>
    <t>NPF - Bogi</t>
  </si>
  <si>
    <t>NPF - Capiron</t>
  </si>
  <si>
    <t>NPF - Pompeya</t>
  </si>
  <si>
    <t>NPF - SPF</t>
  </si>
  <si>
    <t>NPF - Tivacuno</t>
  </si>
  <si>
    <t>SPF - Amo A</t>
  </si>
  <si>
    <t>SPF - Amo B</t>
  </si>
  <si>
    <t>SPF - Ginta B</t>
  </si>
  <si>
    <t>Spf - Daimi A-B</t>
  </si>
  <si>
    <t>Spf - Osw</t>
  </si>
  <si>
    <t>Spf - Pcr</t>
  </si>
  <si>
    <t>San Carlos-Milagro</t>
  </si>
  <si>
    <t>CPF - Paraiso</t>
  </si>
  <si>
    <t>Paraiso 17</t>
  </si>
  <si>
    <t>P. Chimborazo - Chimborazo</t>
  </si>
  <si>
    <t>Gatazo-Chimborazo</t>
  </si>
  <si>
    <t>Vindoboma - Equinoccial</t>
  </si>
  <si>
    <t>SPF - WIP</t>
  </si>
  <si>
    <t>Número 
de Circuitos</t>
  </si>
  <si>
    <t>Voltaje</t>
  </si>
  <si>
    <t>Descripción</t>
  </si>
  <si>
    <t>Capacidad Transmisión LímiteTérmico MVA</t>
  </si>
  <si>
    <t>Número de Líneas</t>
  </si>
  <si>
    <t>Coca Codo Sinclair - San Rafael 1</t>
  </si>
  <si>
    <t>Coca Codo Sinclair - San Rafael 2</t>
  </si>
  <si>
    <t>El Inga - Tisaleo</t>
  </si>
  <si>
    <t>San Rafael - El Inga 1</t>
  </si>
  <si>
    <t>San Rafael - El Inga 2</t>
  </si>
  <si>
    <t>Tisaleo - Chorrillos</t>
  </si>
  <si>
    <t>Chorrillos-Esclusas</t>
  </si>
  <si>
    <t>Dos Cerritos - Pascuales</t>
  </si>
  <si>
    <t>Durán - Esclusas</t>
  </si>
  <si>
    <t>Esclusas - Termoguayas</t>
  </si>
  <si>
    <t>Termoguayas</t>
  </si>
  <si>
    <t>Esclusas - Trinitaria</t>
  </si>
  <si>
    <t>Milagro - Dos Cerritos</t>
  </si>
  <si>
    <t>Milagro - Durán</t>
  </si>
  <si>
    <t>Milagro - Machala</t>
  </si>
  <si>
    <t>Milagro - Minas San Francisco</t>
  </si>
  <si>
    <t>Milagro - Pascuales</t>
  </si>
  <si>
    <t>Minas San Francisco - Machala</t>
  </si>
  <si>
    <t>Quevedo - Baba</t>
  </si>
  <si>
    <t>Santo Domingo - Baba</t>
  </si>
  <si>
    <t>Santo Domingo - Quevedo</t>
  </si>
  <si>
    <t>Sopladora - Esclusas</t>
  </si>
  <si>
    <t>Sopladora - Milagro</t>
  </si>
  <si>
    <t>Taday - Riobamba</t>
  </si>
  <si>
    <t>Taday</t>
  </si>
  <si>
    <t>Taday - Totoras</t>
  </si>
  <si>
    <t xml:space="preserve">Totoras - Riobamba  </t>
  </si>
  <si>
    <t>Zhoray - Sinincay</t>
  </si>
  <si>
    <t>Baños - Topo</t>
  </si>
  <si>
    <t>Chone - Severino</t>
  </si>
  <si>
    <t>Severino</t>
  </si>
  <si>
    <t>Chongón - Posorja</t>
  </si>
  <si>
    <t>Chongón - Santa Elena</t>
  </si>
  <si>
    <t>Chongón - Santa Elena 2</t>
  </si>
  <si>
    <t>Cuenca - Gualaceo</t>
  </si>
  <si>
    <t>Daule Peripa - Chone</t>
  </si>
  <si>
    <t>Delsitanisagua - Cumbaratza</t>
  </si>
  <si>
    <t>Gualaceo - Limón</t>
  </si>
  <si>
    <t>Ibarra - Tulcán</t>
  </si>
  <si>
    <t>Jaramijó - Manta</t>
  </si>
  <si>
    <t>Central Jaramijo</t>
  </si>
  <si>
    <t>Jaramijó - Montecristi</t>
  </si>
  <si>
    <t>Limón - Méndez</t>
  </si>
  <si>
    <t>Loreto - Francisco de Orellana</t>
  </si>
  <si>
    <t>Méndez - Macas</t>
  </si>
  <si>
    <t>Milagro - Nueva Babahoyo</t>
  </si>
  <si>
    <t>Mulaló - Vicentina</t>
  </si>
  <si>
    <t>Nueva Prosperina-Trinitaria</t>
  </si>
  <si>
    <t>Pascuales-Nueva Prosperina</t>
  </si>
  <si>
    <t>Pomasqui - San Antonio</t>
  </si>
  <si>
    <t>S/E 22 San Antonio</t>
  </si>
  <si>
    <t>Portoviejo - San Gregorio</t>
  </si>
  <si>
    <t>Pucará - Ambato</t>
  </si>
  <si>
    <t>Pucará - Mulaló</t>
  </si>
  <si>
    <t>Puerto Napo-Tena</t>
  </si>
  <si>
    <t>Puyo-Puerto Napo</t>
  </si>
  <si>
    <t>Quinindé - Esmeraldas</t>
  </si>
  <si>
    <t>Salitral - Trinitaria</t>
  </si>
  <si>
    <t>San Antonio - Ibarra</t>
  </si>
  <si>
    <t>San Gregorio - Montecristi</t>
  </si>
  <si>
    <t>San Idelfonso - Bajo Alto</t>
  </si>
  <si>
    <t>San Idelfonso</t>
  </si>
  <si>
    <t>Santo Domingo - Esmeraldas</t>
  </si>
  <si>
    <t>Santo Domingo - Quinindé</t>
  </si>
  <si>
    <t>Tena - Loreto</t>
  </si>
  <si>
    <t>Topo - Puyo</t>
  </si>
  <si>
    <t>Totoras - Ambato</t>
  </si>
  <si>
    <t>Tulcán - Panamericana</t>
  </si>
  <si>
    <t>Panamericana</t>
  </si>
  <si>
    <t>Chorrillos - Pascuales 1</t>
  </si>
  <si>
    <t>Chorrillos - Pascuales 2</t>
  </si>
  <si>
    <t>El Inga - Pomasqui</t>
  </si>
  <si>
    <t>Jivino - Shushufindi</t>
  </si>
  <si>
    <t>Machala - Zorritos</t>
  </si>
  <si>
    <t>Zorrillos</t>
  </si>
  <si>
    <t>Manduriacu - Santo Domingo</t>
  </si>
  <si>
    <t>Manduriaco</t>
  </si>
  <si>
    <t>Milagro -Zhoray</t>
  </si>
  <si>
    <t>Molino - Pascuales</t>
  </si>
  <si>
    <t>Molino - Taday</t>
  </si>
  <si>
    <t>Pomasqui - Jamondino 1</t>
  </si>
  <si>
    <t>Jamondino</t>
  </si>
  <si>
    <t>Pomasqui - Jamondino 2</t>
  </si>
  <si>
    <t>Quevedo - Chorrillos</t>
  </si>
  <si>
    <t>Quevedo - San Gregorio</t>
  </si>
  <si>
    <t>San Francisco - Totoras</t>
  </si>
  <si>
    <t>San Rafael - Jivino</t>
  </si>
  <si>
    <t>Santa Rosa - El Inga</t>
  </si>
  <si>
    <t>Santa Rosa - Pomasqui</t>
  </si>
  <si>
    <t>Santa Rosa - Santo Domingo</t>
  </si>
  <si>
    <t>Santa Rosa - Totoras</t>
  </si>
  <si>
    <t>Santo Domingo - Esmeraldas 2</t>
  </si>
  <si>
    <t>Taday - Bomboiza</t>
  </si>
  <si>
    <t>Zhoray - Molino</t>
  </si>
  <si>
    <t>Baños - Agoyán</t>
  </si>
  <si>
    <t>Cuenca - Yanacocha</t>
  </si>
  <si>
    <t>Daule Peripa - Portoviejo</t>
  </si>
  <si>
    <t>Esclusas - Caraguay</t>
  </si>
  <si>
    <t>Milagro - San Idelfonso</t>
  </si>
  <si>
    <t>Molino - Cuenca</t>
  </si>
  <si>
    <t>Pascuales - Chongón</t>
  </si>
  <si>
    <t>Pascuales - Salitral</t>
  </si>
  <si>
    <t>Policentro - Pascuales</t>
  </si>
  <si>
    <t>Pomasqui - Ibarra</t>
  </si>
  <si>
    <t>Quevedo - Daule Peripa</t>
  </si>
  <si>
    <t>San Idelfonso - Machala</t>
  </si>
  <si>
    <t>Totoras - Baños</t>
  </si>
  <si>
    <t>Yanacocha - Delsitanisagua</t>
  </si>
  <si>
    <t>Yanacocha - Loja</t>
  </si>
  <si>
    <t>Total Simple+Doble</t>
  </si>
  <si>
    <t>*Las líneas  de transmisión Nueva Prosperina - Trinitaria y  Pascuales - Nueva Prosperina se encuentran operando a 138 kV, poseen aislamiento de 230 kV.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</si>
</sst>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0\ _$_-;\-* #,##0.00\ _$_-;_-* &quot;-&quot;??\ _$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39" fillId="17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1" fontId="0" fillId="0" borderId="10" xfId="42" applyNumberFormat="1" applyFont="1" applyBorder="1" applyAlignment="1">
      <alignment horizontal="center" vertical="center"/>
    </xf>
    <xf numFmtId="171" fontId="0" fillId="0" borderId="10" xfId="42" applyNumberFormat="1" applyFont="1" applyBorder="1" applyAlignment="1">
      <alignment horizontal="right"/>
    </xf>
    <xf numFmtId="171" fontId="0" fillId="0" borderId="10" xfId="42" applyNumberFormat="1" applyFont="1" applyBorder="1" applyAlignment="1">
      <alignment horizontal="right"/>
    </xf>
    <xf numFmtId="171" fontId="39" fillId="17" borderId="10" xfId="42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42" applyNumberFormat="1" applyFont="1" applyBorder="1" applyAlignment="1">
      <alignment horizontal="right"/>
    </xf>
    <xf numFmtId="0" fontId="18" fillId="33" borderId="10" xfId="0" applyFont="1" applyFill="1" applyBorder="1" applyAlignment="1">
      <alignment vertical="center"/>
    </xf>
    <xf numFmtId="172" fontId="0" fillId="0" borderId="10" xfId="42" applyNumberFormat="1" applyFont="1" applyBorder="1" applyAlignment="1">
      <alignment horizontal="center" vertical="center"/>
    </xf>
    <xf numFmtId="172" fontId="0" fillId="0" borderId="10" xfId="54" applyNumberFormat="1" applyFont="1" applyBorder="1" applyAlignment="1">
      <alignment vertical="center"/>
    </xf>
    <xf numFmtId="172" fontId="0" fillId="0" borderId="10" xfId="0" applyNumberFormat="1" applyBorder="1" applyAlignment="1">
      <alignment horizontal="center" vertical="center"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171" fontId="39" fillId="17" borderId="10" xfId="42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171" fontId="0" fillId="0" borderId="10" xfId="42" applyNumberFormat="1" applyFont="1" applyBorder="1" applyAlignment="1">
      <alignment horizontal="right" vertical="center"/>
    </xf>
    <xf numFmtId="171" fontId="0" fillId="0" borderId="10" xfId="42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172" fontId="39" fillId="17" borderId="10" xfId="42" applyNumberFormat="1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10" xfId="42" applyNumberFormat="1" applyFont="1" applyBorder="1" applyAlignment="1">
      <alignment/>
    </xf>
    <xf numFmtId="171" fontId="0" fillId="10" borderId="10" xfId="42" applyNumberFormat="1" applyFont="1" applyFill="1" applyBorder="1" applyAlignment="1">
      <alignment/>
    </xf>
    <xf numFmtId="0" fontId="41" fillId="1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 wrapText="1"/>
    </xf>
    <xf numFmtId="171" fontId="41" fillId="10" borderId="10" xfId="42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171" fontId="42" fillId="0" borderId="10" xfId="42" applyFont="1" applyBorder="1" applyAlignment="1">
      <alignment/>
    </xf>
    <xf numFmtId="0" fontId="42" fillId="10" borderId="10" xfId="0" applyFont="1" applyFill="1" applyBorder="1" applyAlignment="1">
      <alignment/>
    </xf>
    <xf numFmtId="171" fontId="42" fillId="10" borderId="10" xfId="42" applyFont="1" applyFill="1" applyBorder="1" applyAlignment="1">
      <alignment/>
    </xf>
    <xf numFmtId="0" fontId="43" fillId="17" borderId="10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5" borderId="12" xfId="0" applyFont="1" applyFill="1" applyBorder="1" applyAlignment="1">
      <alignment horizontal="left" vertical="center"/>
    </xf>
    <xf numFmtId="0" fontId="44" fillId="5" borderId="10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vertical="center"/>
    </xf>
    <xf numFmtId="0" fontId="44" fillId="5" borderId="13" xfId="0" applyFont="1" applyFill="1" applyBorder="1" applyAlignment="1">
      <alignment horizontal="center" vertical="center"/>
    </xf>
    <xf numFmtId="171" fontId="44" fillId="5" borderId="10" xfId="42" applyFont="1" applyFill="1" applyBorder="1" applyAlignment="1">
      <alignment horizontal="right"/>
    </xf>
    <xf numFmtId="0" fontId="44" fillId="0" borderId="10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1" fontId="44" fillId="0" borderId="10" xfId="42" applyFont="1" applyBorder="1" applyAlignment="1">
      <alignment horizontal="right"/>
    </xf>
    <xf numFmtId="171" fontId="44" fillId="5" borderId="11" xfId="42" applyFont="1" applyFill="1" applyBorder="1" applyAlignment="1">
      <alignment horizontal="right"/>
    </xf>
    <xf numFmtId="0" fontId="44" fillId="0" borderId="16" xfId="0" applyFont="1" applyBorder="1" applyAlignment="1">
      <alignment horizontal="center" vertical="center"/>
    </xf>
    <xf numFmtId="173" fontId="44" fillId="0" borderId="10" xfId="42" applyNumberFormat="1" applyFont="1" applyBorder="1" applyAlignment="1">
      <alignment horizontal="right"/>
    </xf>
    <xf numFmtId="172" fontId="44" fillId="0" borderId="10" xfId="42" applyNumberFormat="1" applyFont="1" applyBorder="1" applyAlignment="1">
      <alignment horizontal="right"/>
    </xf>
    <xf numFmtId="171" fontId="44" fillId="0" borderId="10" xfId="42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5" borderId="11" xfId="0" applyFont="1" applyFill="1" applyBorder="1" applyAlignment="1">
      <alignment horizontal="left" vertical="center"/>
    </xf>
    <xf numFmtId="0" fontId="43" fillId="11" borderId="12" xfId="0" applyFont="1" applyFill="1" applyBorder="1" applyAlignment="1">
      <alignment horizontal="left" vertical="center"/>
    </xf>
    <xf numFmtId="0" fontId="43" fillId="11" borderId="11" xfId="0" applyFont="1" applyFill="1" applyBorder="1" applyAlignment="1">
      <alignment horizontal="left" vertical="center"/>
    </xf>
    <xf numFmtId="0" fontId="43" fillId="11" borderId="11" xfId="0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left" vertical="center"/>
    </xf>
    <xf numFmtId="0" fontId="43" fillId="11" borderId="13" xfId="0" applyFont="1" applyFill="1" applyBorder="1" applyAlignment="1">
      <alignment horizontal="left" vertical="center"/>
    </xf>
    <xf numFmtId="171" fontId="43" fillId="11" borderId="11" xfId="42" applyFont="1" applyFill="1" applyBorder="1" applyAlignment="1">
      <alignment horizontal="right"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9" borderId="12" xfId="0" applyFill="1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0" fontId="0" fillId="9" borderId="14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0" fontId="0" fillId="15" borderId="12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39" fillId="17" borderId="10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/>
    </xf>
    <xf numFmtId="171" fontId="0" fillId="0" borderId="10" xfId="42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4" fontId="0" fillId="37" borderId="10" xfId="0" applyNumberForma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171" fontId="0" fillId="38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171" fontId="0" fillId="9" borderId="10" xfId="42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171" fontId="0" fillId="9" borderId="14" xfId="42" applyFont="1" applyFill="1" applyBorder="1" applyAlignment="1">
      <alignment horizontal="center" vertical="center"/>
    </xf>
    <xf numFmtId="171" fontId="0" fillId="9" borderId="15" xfId="42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1" fontId="0" fillId="0" borderId="10" xfId="42" applyFont="1" applyBorder="1" applyAlignment="1">
      <alignment horizontal="right"/>
    </xf>
    <xf numFmtId="0" fontId="0" fillId="5" borderId="10" xfId="0" applyFill="1" applyBorder="1" applyAlignment="1">
      <alignment horizontal="center"/>
    </xf>
    <xf numFmtId="171" fontId="0" fillId="5" borderId="10" xfId="42" applyFont="1" applyFill="1" applyBorder="1" applyAlignment="1">
      <alignment horizontal="right"/>
    </xf>
    <xf numFmtId="171" fontId="0" fillId="5" borderId="10" xfId="42" applyFont="1" applyFill="1" applyBorder="1" applyAlignment="1">
      <alignment horizontal="right"/>
    </xf>
    <xf numFmtId="0" fontId="39" fillId="3" borderId="10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6" borderId="0" xfId="0" applyFill="1" applyAlignment="1">
      <alignment/>
    </xf>
    <xf numFmtId="0" fontId="18" fillId="33" borderId="10" xfId="0" applyFont="1" applyFill="1" applyBorder="1" applyAlignment="1">
      <alignment horizontal="left" vertical="center"/>
    </xf>
    <xf numFmtId="171" fontId="0" fillId="0" borderId="10" xfId="42" applyNumberFormat="1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0" fontId="39" fillId="17" borderId="10" xfId="0" applyFont="1" applyFill="1" applyBorder="1" applyAlignment="1">
      <alignment horizontal="center"/>
    </xf>
    <xf numFmtId="0" fontId="39" fillId="17" borderId="10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42" applyNumberFormat="1" applyFont="1" applyBorder="1" applyAlignment="1">
      <alignment horizontal="center" vertical="center"/>
    </xf>
    <xf numFmtId="172" fontId="20" fillId="36" borderId="14" xfId="42" applyNumberFormat="1" applyFont="1" applyFill="1" applyBorder="1" applyAlignment="1">
      <alignment horizontal="center" vertical="center"/>
    </xf>
    <xf numFmtId="172" fontId="20" fillId="36" borderId="16" xfId="42" applyNumberFormat="1" applyFont="1" applyFill="1" applyBorder="1" applyAlignment="1">
      <alignment horizontal="center" vertical="center"/>
    </xf>
    <xf numFmtId="172" fontId="20" fillId="36" borderId="15" xfId="42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/>
    </xf>
    <xf numFmtId="0" fontId="39" fillId="10" borderId="15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15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 46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zoomScalePageLayoutView="0" workbookViewId="0" topLeftCell="A1">
      <selection activeCell="G9" sqref="G9"/>
    </sheetView>
  </sheetViews>
  <sheetFormatPr defaultColWidth="9.140625" defaultRowHeight="15"/>
  <cols>
    <col min="1" max="16384" width="11.421875" style="0" customWidth="1"/>
  </cols>
  <sheetData>
    <row r="2" spans="1:16" ht="15">
      <c r="A2" s="104" t="s">
        <v>0</v>
      </c>
      <c r="B2" s="104" t="s">
        <v>1</v>
      </c>
      <c r="C2" s="104" t="s">
        <v>2</v>
      </c>
      <c r="D2" s="105" t="s">
        <v>3</v>
      </c>
      <c r="E2" s="103" t="s">
        <v>4</v>
      </c>
      <c r="F2" s="103"/>
      <c r="G2" s="103" t="s">
        <v>5</v>
      </c>
      <c r="H2" s="103" t="s">
        <v>5</v>
      </c>
      <c r="I2" s="103" t="s">
        <v>6</v>
      </c>
      <c r="J2" s="103" t="s">
        <v>6</v>
      </c>
      <c r="K2" s="103" t="s">
        <v>7</v>
      </c>
      <c r="L2" s="103" t="s">
        <v>7</v>
      </c>
      <c r="M2" s="103" t="s">
        <v>8</v>
      </c>
      <c r="N2" s="103" t="s">
        <v>8</v>
      </c>
      <c r="O2" s="103" t="s">
        <v>9</v>
      </c>
      <c r="P2" s="103" t="s">
        <v>9</v>
      </c>
    </row>
    <row r="3" spans="1:16" ht="45">
      <c r="A3" s="104"/>
      <c r="B3" s="104"/>
      <c r="C3" s="104"/>
      <c r="D3" s="105"/>
      <c r="E3" s="1" t="s">
        <v>10</v>
      </c>
      <c r="F3" s="1" t="s">
        <v>11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</row>
    <row r="4" spans="1:16" ht="15">
      <c r="A4" s="2" t="s">
        <v>12</v>
      </c>
      <c r="B4" s="3" t="s">
        <v>13</v>
      </c>
      <c r="C4" s="3" t="s">
        <v>14</v>
      </c>
      <c r="D4" s="4">
        <v>1</v>
      </c>
      <c r="E4" s="5">
        <v>0</v>
      </c>
      <c r="F4" s="6">
        <v>0</v>
      </c>
      <c r="G4" s="5">
        <v>0</v>
      </c>
      <c r="H4" s="5">
        <v>0</v>
      </c>
      <c r="I4" s="5">
        <v>0.9936</v>
      </c>
      <c r="J4" s="5">
        <v>0.9936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ht="15">
      <c r="A5" s="2" t="s">
        <v>15</v>
      </c>
      <c r="B5" s="3" t="s">
        <v>15</v>
      </c>
      <c r="C5" s="3" t="s">
        <v>16</v>
      </c>
      <c r="D5" s="4">
        <v>1</v>
      </c>
      <c r="E5" s="5">
        <v>0</v>
      </c>
      <c r="F5" s="6">
        <v>0</v>
      </c>
      <c r="G5" s="5">
        <v>0</v>
      </c>
      <c r="H5" s="5">
        <v>0</v>
      </c>
      <c r="I5" s="5">
        <v>0.999</v>
      </c>
      <c r="J5" s="5">
        <v>0.999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ht="15">
      <c r="A6" s="2" t="s">
        <v>17</v>
      </c>
      <c r="B6" s="3" t="s">
        <v>18</v>
      </c>
      <c r="C6" s="3" t="s">
        <v>19</v>
      </c>
      <c r="D6" s="101">
        <v>2</v>
      </c>
      <c r="E6" s="5">
        <v>1500</v>
      </c>
      <c r="F6" s="6">
        <v>1476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2" t="s">
        <v>17</v>
      </c>
      <c r="B7" s="3" t="s">
        <v>20</v>
      </c>
      <c r="C7" s="3" t="s">
        <v>21</v>
      </c>
      <c r="D7" s="101"/>
      <c r="E7" s="5">
        <v>63.36</v>
      </c>
      <c r="F7" s="6">
        <v>65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>
      <c r="A8" s="100" t="s">
        <v>22</v>
      </c>
      <c r="B8" s="3" t="s">
        <v>23</v>
      </c>
      <c r="C8" s="3" t="s">
        <v>14</v>
      </c>
      <c r="D8" s="101">
        <v>6</v>
      </c>
      <c r="E8" s="5">
        <v>0</v>
      </c>
      <c r="F8" s="6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102</v>
      </c>
      <c r="N8" s="5">
        <v>96</v>
      </c>
      <c r="O8" s="5">
        <v>0</v>
      </c>
      <c r="P8" s="5">
        <v>0</v>
      </c>
    </row>
    <row r="9" spans="1:16" ht="15">
      <c r="A9" s="100"/>
      <c r="B9" s="3" t="s">
        <v>24</v>
      </c>
      <c r="C9" s="3" t="s">
        <v>14</v>
      </c>
      <c r="D9" s="101"/>
      <c r="E9" s="5">
        <v>0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26.265</v>
      </c>
      <c r="N9" s="5">
        <v>20</v>
      </c>
      <c r="O9" s="5">
        <v>0</v>
      </c>
      <c r="P9" s="5">
        <v>0</v>
      </c>
    </row>
    <row r="10" spans="1:16" ht="15">
      <c r="A10" s="100"/>
      <c r="B10" s="3" t="s">
        <v>25</v>
      </c>
      <c r="C10" s="3" t="s">
        <v>14</v>
      </c>
      <c r="D10" s="101"/>
      <c r="E10" s="5">
        <v>0</v>
      </c>
      <c r="F10" s="6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146</v>
      </c>
      <c r="P10" s="5">
        <v>140</v>
      </c>
    </row>
    <row r="11" spans="1:16" ht="15">
      <c r="A11" s="100"/>
      <c r="B11" s="3" t="s">
        <v>26</v>
      </c>
      <c r="C11" s="3" t="s">
        <v>27</v>
      </c>
      <c r="D11" s="101"/>
      <c r="E11" s="5">
        <v>0</v>
      </c>
      <c r="F11" s="6">
        <v>0</v>
      </c>
      <c r="G11" s="5">
        <v>0</v>
      </c>
      <c r="H11" s="5">
        <v>0</v>
      </c>
      <c r="I11" s="5">
        <v>0</v>
      </c>
      <c r="J11" s="5">
        <v>0</v>
      </c>
      <c r="K11" s="5">
        <v>90.1</v>
      </c>
      <c r="L11" s="5">
        <v>65.025</v>
      </c>
      <c r="M11" s="5">
        <v>0</v>
      </c>
      <c r="N11" s="5">
        <v>0</v>
      </c>
      <c r="O11" s="5">
        <v>0</v>
      </c>
      <c r="P11" s="5">
        <v>0</v>
      </c>
    </row>
    <row r="12" spans="1:16" ht="15">
      <c r="A12" s="100"/>
      <c r="B12" s="3" t="s">
        <v>28</v>
      </c>
      <c r="C12" s="3" t="s">
        <v>27</v>
      </c>
      <c r="D12" s="101"/>
      <c r="E12" s="5">
        <v>0</v>
      </c>
      <c r="F12" s="6">
        <v>0</v>
      </c>
      <c r="G12" s="5">
        <v>0</v>
      </c>
      <c r="H12" s="5">
        <v>0</v>
      </c>
      <c r="I12" s="5">
        <v>0</v>
      </c>
      <c r="J12" s="5">
        <v>0</v>
      </c>
      <c r="K12" s="5">
        <v>41.7</v>
      </c>
      <c r="L12" s="5">
        <v>40.002</v>
      </c>
      <c r="M12" s="5">
        <v>0</v>
      </c>
      <c r="N12" s="5">
        <v>0</v>
      </c>
      <c r="O12" s="5">
        <v>0</v>
      </c>
      <c r="P12" s="5">
        <v>0</v>
      </c>
    </row>
    <row r="13" spans="1:16" ht="15">
      <c r="A13" s="100"/>
      <c r="B13" s="3" t="s">
        <v>29</v>
      </c>
      <c r="C13" s="3" t="s">
        <v>14</v>
      </c>
      <c r="D13" s="101"/>
      <c r="E13" s="5">
        <v>0</v>
      </c>
      <c r="F13" s="6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133</v>
      </c>
      <c r="P13" s="5">
        <v>133</v>
      </c>
    </row>
    <row r="14" spans="1:16" ht="15">
      <c r="A14" s="2" t="s">
        <v>30</v>
      </c>
      <c r="B14" s="3" t="s">
        <v>31</v>
      </c>
      <c r="C14" s="3" t="s">
        <v>32</v>
      </c>
      <c r="D14" s="4">
        <v>1</v>
      </c>
      <c r="E14" s="5">
        <v>270</v>
      </c>
      <c r="F14" s="6">
        <v>270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5">
      <c r="A15" s="100" t="s">
        <v>33</v>
      </c>
      <c r="B15" s="3" t="s">
        <v>34</v>
      </c>
      <c r="C15" s="3" t="s">
        <v>35</v>
      </c>
      <c r="D15" s="101">
        <v>2</v>
      </c>
      <c r="E15" s="5">
        <v>180</v>
      </c>
      <c r="F15" s="6">
        <v>180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">
      <c r="A16" s="100"/>
      <c r="B16" s="3" t="s">
        <v>36</v>
      </c>
      <c r="C16" s="3" t="s">
        <v>37</v>
      </c>
      <c r="D16" s="101"/>
      <c r="E16" s="5">
        <v>0</v>
      </c>
      <c r="F16" s="6">
        <v>0</v>
      </c>
      <c r="G16" s="5">
        <v>16.5</v>
      </c>
      <c r="H16" s="5">
        <v>16.5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15">
      <c r="A17" s="100" t="s">
        <v>38</v>
      </c>
      <c r="B17" s="3" t="s">
        <v>39</v>
      </c>
      <c r="C17" s="3" t="s">
        <v>40</v>
      </c>
      <c r="D17" s="101">
        <v>3</v>
      </c>
      <c r="E17" s="5">
        <v>160</v>
      </c>
      <c r="F17" s="6">
        <v>156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5">
      <c r="A18" s="100"/>
      <c r="B18" s="3" t="s">
        <v>41</v>
      </c>
      <c r="C18" s="3" t="s">
        <v>40</v>
      </c>
      <c r="D18" s="101"/>
      <c r="E18" s="5">
        <v>73</v>
      </c>
      <c r="F18" s="6">
        <v>73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5">
      <c r="A19" s="100"/>
      <c r="B19" s="3" t="s">
        <v>42</v>
      </c>
      <c r="C19" s="3" t="s">
        <v>40</v>
      </c>
      <c r="D19" s="101"/>
      <c r="E19" s="5">
        <v>230</v>
      </c>
      <c r="F19" s="6">
        <v>212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5">
      <c r="A20" s="2" t="s">
        <v>43</v>
      </c>
      <c r="B20" s="3" t="s">
        <v>44</v>
      </c>
      <c r="C20" s="3" t="s">
        <v>45</v>
      </c>
      <c r="D20" s="4">
        <v>1</v>
      </c>
      <c r="E20" s="5">
        <v>6.23</v>
      </c>
      <c r="F20" s="6">
        <v>6.23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5">
      <c r="A21" s="100" t="s">
        <v>46</v>
      </c>
      <c r="B21" s="3" t="s">
        <v>47</v>
      </c>
      <c r="C21" s="3" t="s">
        <v>48</v>
      </c>
      <c r="D21" s="101">
        <v>2</v>
      </c>
      <c r="E21" s="5">
        <v>42.2</v>
      </c>
      <c r="F21" s="6">
        <v>42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">
      <c r="A22" s="100"/>
      <c r="B22" s="3" t="s">
        <v>49</v>
      </c>
      <c r="C22" s="3" t="s">
        <v>14</v>
      </c>
      <c r="D22" s="101"/>
      <c r="E22" s="5">
        <v>213</v>
      </c>
      <c r="F22" s="6">
        <v>213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5">
      <c r="A23" s="100" t="s">
        <v>50</v>
      </c>
      <c r="B23" s="3" t="s">
        <v>51</v>
      </c>
      <c r="C23" s="3" t="s">
        <v>32</v>
      </c>
      <c r="D23" s="101">
        <v>3</v>
      </c>
      <c r="E23" s="5">
        <v>170</v>
      </c>
      <c r="F23" s="6">
        <v>170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5">
      <c r="A24" s="100"/>
      <c r="B24" s="3" t="s">
        <v>52</v>
      </c>
      <c r="C24" s="3" t="s">
        <v>32</v>
      </c>
      <c r="D24" s="101"/>
      <c r="E24" s="5">
        <v>1075</v>
      </c>
      <c r="F24" s="6">
        <v>1100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5">
      <c r="A25" s="100"/>
      <c r="B25" s="3" t="s">
        <v>53</v>
      </c>
      <c r="C25" s="3" t="s">
        <v>32</v>
      </c>
      <c r="D25" s="101"/>
      <c r="E25" s="5">
        <v>486.99998999999997</v>
      </c>
      <c r="F25" s="6">
        <v>486.9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5">
      <c r="A26" s="100" t="s">
        <v>54</v>
      </c>
      <c r="B26" s="3" t="s">
        <v>55</v>
      </c>
      <c r="C26" s="3" t="s">
        <v>56</v>
      </c>
      <c r="D26" s="101">
        <v>3</v>
      </c>
      <c r="E26" s="5">
        <v>0</v>
      </c>
      <c r="F26" s="6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132.5</v>
      </c>
      <c r="P26" s="5">
        <v>125</v>
      </c>
    </row>
    <row r="27" spans="1:16" ht="15">
      <c r="A27" s="100"/>
      <c r="B27" s="3" t="s">
        <v>57</v>
      </c>
      <c r="C27" s="3" t="s">
        <v>56</v>
      </c>
      <c r="D27" s="101"/>
      <c r="E27" s="5">
        <v>0</v>
      </c>
      <c r="F27" s="6">
        <v>0</v>
      </c>
      <c r="G27" s="5">
        <v>0</v>
      </c>
      <c r="H27" s="5">
        <v>0</v>
      </c>
      <c r="I27" s="5">
        <v>0</v>
      </c>
      <c r="J27" s="5">
        <v>0</v>
      </c>
      <c r="K27" s="5">
        <v>100.2</v>
      </c>
      <c r="L27" s="5">
        <v>84</v>
      </c>
      <c r="M27" s="5">
        <v>0</v>
      </c>
      <c r="N27" s="5">
        <v>0</v>
      </c>
      <c r="O27" s="5">
        <v>0</v>
      </c>
      <c r="P27" s="5">
        <v>0</v>
      </c>
    </row>
    <row r="28" spans="1:16" ht="15">
      <c r="A28" s="100"/>
      <c r="B28" s="3" t="s">
        <v>58</v>
      </c>
      <c r="C28" s="3" t="s">
        <v>56</v>
      </c>
      <c r="D28" s="101"/>
      <c r="E28" s="5">
        <v>0</v>
      </c>
      <c r="F28" s="6">
        <v>0</v>
      </c>
      <c r="G28" s="5">
        <v>0</v>
      </c>
      <c r="H28" s="5">
        <v>0</v>
      </c>
      <c r="I28" s="5">
        <v>0</v>
      </c>
      <c r="J28" s="5">
        <v>0</v>
      </c>
      <c r="K28" s="5">
        <v>10.5</v>
      </c>
      <c r="L28" s="5">
        <v>8.5</v>
      </c>
      <c r="M28" s="5">
        <v>0</v>
      </c>
      <c r="N28" s="5">
        <v>0</v>
      </c>
      <c r="O28" s="5">
        <v>0</v>
      </c>
      <c r="P28" s="5">
        <v>0</v>
      </c>
    </row>
    <row r="29" spans="1:16" ht="15">
      <c r="A29" s="100" t="s">
        <v>59</v>
      </c>
      <c r="B29" s="3" t="s">
        <v>60</v>
      </c>
      <c r="C29" s="3" t="s">
        <v>61</v>
      </c>
      <c r="D29" s="101">
        <v>2</v>
      </c>
      <c r="E29" s="5">
        <v>0</v>
      </c>
      <c r="F29" s="6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138.56</v>
      </c>
      <c r="N29" s="5">
        <v>130.6</v>
      </c>
      <c r="O29" s="5">
        <v>0</v>
      </c>
      <c r="P29" s="5">
        <v>0</v>
      </c>
    </row>
    <row r="30" spans="1:16" ht="15">
      <c r="A30" s="100"/>
      <c r="B30" s="3" t="s">
        <v>62</v>
      </c>
      <c r="C30" s="3" t="s">
        <v>61</v>
      </c>
      <c r="D30" s="101"/>
      <c r="E30" s="5">
        <v>0</v>
      </c>
      <c r="F30" s="6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136.8</v>
      </c>
      <c r="N30" s="5">
        <v>119</v>
      </c>
      <c r="O30" s="5">
        <v>0</v>
      </c>
      <c r="P30" s="5">
        <v>0</v>
      </c>
    </row>
    <row r="31" spans="1:16" ht="15">
      <c r="A31" s="100" t="s">
        <v>63</v>
      </c>
      <c r="B31" s="3" t="s">
        <v>64</v>
      </c>
      <c r="C31" s="3" t="s">
        <v>16</v>
      </c>
      <c r="D31" s="101">
        <v>4</v>
      </c>
      <c r="E31" s="5">
        <v>0</v>
      </c>
      <c r="F31" s="6">
        <v>0</v>
      </c>
      <c r="G31" s="5">
        <v>0</v>
      </c>
      <c r="H31" s="5">
        <v>0</v>
      </c>
      <c r="I31" s="5">
        <v>0</v>
      </c>
      <c r="J31" s="5">
        <v>0</v>
      </c>
      <c r="K31" s="5">
        <v>140</v>
      </c>
      <c r="L31" s="5">
        <v>128.88</v>
      </c>
      <c r="M31" s="5">
        <v>0</v>
      </c>
      <c r="N31" s="5">
        <v>0</v>
      </c>
      <c r="O31" s="5">
        <v>0</v>
      </c>
      <c r="P31" s="5">
        <v>0</v>
      </c>
    </row>
    <row r="32" spans="1:16" ht="15">
      <c r="A32" s="100"/>
      <c r="B32" s="3" t="s">
        <v>65</v>
      </c>
      <c r="C32" s="3" t="s">
        <v>16</v>
      </c>
      <c r="D32" s="101"/>
      <c r="E32" s="5">
        <v>0</v>
      </c>
      <c r="F32" s="6">
        <v>0</v>
      </c>
      <c r="G32" s="5">
        <v>0</v>
      </c>
      <c r="H32" s="5">
        <v>0</v>
      </c>
      <c r="I32" s="5">
        <v>0</v>
      </c>
      <c r="J32" s="5">
        <v>0</v>
      </c>
      <c r="K32" s="5">
        <v>20.4</v>
      </c>
      <c r="L32" s="5">
        <v>17.34</v>
      </c>
      <c r="M32" s="5">
        <v>0</v>
      </c>
      <c r="N32" s="5">
        <v>0</v>
      </c>
      <c r="O32" s="5">
        <v>0</v>
      </c>
      <c r="P32" s="5">
        <v>0</v>
      </c>
    </row>
    <row r="33" spans="1:16" ht="15">
      <c r="A33" s="100"/>
      <c r="B33" s="3" t="s">
        <v>66</v>
      </c>
      <c r="C33" s="3" t="s">
        <v>16</v>
      </c>
      <c r="D33" s="101"/>
      <c r="E33" s="5">
        <v>0</v>
      </c>
      <c r="F33" s="6">
        <v>0</v>
      </c>
      <c r="G33" s="5">
        <v>0</v>
      </c>
      <c r="H33" s="5">
        <v>0</v>
      </c>
      <c r="I33" s="5">
        <v>0</v>
      </c>
      <c r="J33" s="5">
        <v>0</v>
      </c>
      <c r="K33" s="5">
        <v>27</v>
      </c>
      <c r="L33" s="5">
        <v>20.4</v>
      </c>
      <c r="M33" s="5">
        <v>22.8</v>
      </c>
      <c r="N33" s="5">
        <v>19</v>
      </c>
      <c r="O33" s="5">
        <v>0</v>
      </c>
      <c r="P33" s="5">
        <v>0</v>
      </c>
    </row>
    <row r="34" spans="1:16" ht="15">
      <c r="A34" s="100"/>
      <c r="B34" s="3" t="s">
        <v>67</v>
      </c>
      <c r="C34" s="3" t="s">
        <v>16</v>
      </c>
      <c r="D34" s="101"/>
      <c r="E34" s="5">
        <v>0</v>
      </c>
      <c r="F34" s="6">
        <v>0</v>
      </c>
      <c r="G34" s="5">
        <v>0</v>
      </c>
      <c r="H34" s="5">
        <v>0</v>
      </c>
      <c r="I34" s="5">
        <v>0</v>
      </c>
      <c r="J34" s="5">
        <v>0</v>
      </c>
      <c r="K34" s="5">
        <v>5</v>
      </c>
      <c r="L34" s="5">
        <v>3.9</v>
      </c>
      <c r="M34" s="5">
        <v>0</v>
      </c>
      <c r="N34" s="5">
        <v>0</v>
      </c>
      <c r="O34" s="5">
        <v>0</v>
      </c>
      <c r="P34" s="5">
        <v>0</v>
      </c>
    </row>
    <row r="35" spans="1:16" ht="15">
      <c r="A35" s="100" t="s">
        <v>68</v>
      </c>
      <c r="B35" s="3" t="s">
        <v>69</v>
      </c>
      <c r="C35" s="3" t="s">
        <v>70</v>
      </c>
      <c r="D35" s="101">
        <v>20</v>
      </c>
      <c r="E35" s="5">
        <v>0</v>
      </c>
      <c r="F35" s="6">
        <v>0</v>
      </c>
      <c r="G35" s="5">
        <v>0</v>
      </c>
      <c r="H35" s="5">
        <v>0</v>
      </c>
      <c r="I35" s="5">
        <v>0</v>
      </c>
      <c r="J35" s="5">
        <v>0</v>
      </c>
      <c r="K35" s="5">
        <v>34</v>
      </c>
      <c r="L35" s="5">
        <v>30</v>
      </c>
      <c r="M35" s="5">
        <v>0</v>
      </c>
      <c r="N35" s="5">
        <v>0</v>
      </c>
      <c r="O35" s="5">
        <v>0</v>
      </c>
      <c r="P35" s="5">
        <v>0</v>
      </c>
    </row>
    <row r="36" spans="1:16" ht="15">
      <c r="A36" s="100"/>
      <c r="B36" s="3" t="s">
        <v>71</v>
      </c>
      <c r="C36" s="3" t="s">
        <v>72</v>
      </c>
      <c r="D36" s="101"/>
      <c r="E36" s="5">
        <v>0</v>
      </c>
      <c r="F36" s="6">
        <v>0</v>
      </c>
      <c r="G36" s="5">
        <v>0</v>
      </c>
      <c r="H36" s="5">
        <v>0</v>
      </c>
      <c r="I36" s="5">
        <v>0</v>
      </c>
      <c r="J36" s="5">
        <v>0</v>
      </c>
      <c r="K36" s="5">
        <v>10</v>
      </c>
      <c r="L36" s="5">
        <v>7.2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100"/>
      <c r="B37" s="3" t="s">
        <v>73</v>
      </c>
      <c r="C37" s="3" t="s">
        <v>70</v>
      </c>
      <c r="D37" s="101"/>
      <c r="E37" s="5">
        <v>0</v>
      </c>
      <c r="F37" s="6">
        <v>0</v>
      </c>
      <c r="G37" s="5">
        <v>0</v>
      </c>
      <c r="H37" s="5">
        <v>0</v>
      </c>
      <c r="I37" s="5">
        <v>0</v>
      </c>
      <c r="J37" s="5">
        <v>0</v>
      </c>
      <c r="K37" s="5">
        <v>2.25</v>
      </c>
      <c r="L37" s="5">
        <v>1.8</v>
      </c>
      <c r="M37" s="5">
        <v>0</v>
      </c>
      <c r="N37" s="5">
        <v>0</v>
      </c>
      <c r="O37" s="5">
        <v>0</v>
      </c>
      <c r="P37" s="5">
        <v>0</v>
      </c>
    </row>
    <row r="38" spans="1:16" ht="15">
      <c r="A38" s="100"/>
      <c r="B38" s="3" t="s">
        <v>74</v>
      </c>
      <c r="C38" s="3" t="s">
        <v>75</v>
      </c>
      <c r="D38" s="101"/>
      <c r="E38" s="5">
        <v>0</v>
      </c>
      <c r="F38" s="6">
        <v>0</v>
      </c>
      <c r="G38" s="5">
        <v>0</v>
      </c>
      <c r="H38" s="5">
        <v>0</v>
      </c>
      <c r="I38" s="5">
        <v>0</v>
      </c>
      <c r="J38" s="5">
        <v>0</v>
      </c>
      <c r="K38" s="5">
        <v>0.302</v>
      </c>
      <c r="L38" s="5">
        <v>0.232</v>
      </c>
      <c r="M38" s="5">
        <v>0</v>
      </c>
      <c r="N38" s="5">
        <v>0</v>
      </c>
      <c r="O38" s="5">
        <v>0</v>
      </c>
      <c r="P38" s="5">
        <v>0</v>
      </c>
    </row>
    <row r="39" spans="1:16" ht="15">
      <c r="A39" s="100"/>
      <c r="B39" s="3" t="s">
        <v>76</v>
      </c>
      <c r="C39" s="3" t="s">
        <v>77</v>
      </c>
      <c r="D39" s="101"/>
      <c r="E39" s="5">
        <v>0</v>
      </c>
      <c r="F39" s="6">
        <v>0</v>
      </c>
      <c r="G39" s="5">
        <v>0</v>
      </c>
      <c r="H39" s="5">
        <v>0</v>
      </c>
      <c r="I39" s="5">
        <v>0</v>
      </c>
      <c r="J39" s="5">
        <v>0</v>
      </c>
      <c r="K39" s="5">
        <v>22.5</v>
      </c>
      <c r="L39" s="5">
        <v>21.8</v>
      </c>
      <c r="M39" s="5">
        <v>0</v>
      </c>
      <c r="N39" s="5">
        <v>0</v>
      </c>
      <c r="O39" s="5">
        <v>0</v>
      </c>
      <c r="P39" s="5">
        <v>0</v>
      </c>
    </row>
    <row r="40" spans="1:16" ht="15">
      <c r="A40" s="100"/>
      <c r="B40" s="3" t="s">
        <v>78</v>
      </c>
      <c r="C40" s="3" t="s">
        <v>77</v>
      </c>
      <c r="D40" s="101"/>
      <c r="E40" s="5">
        <v>0</v>
      </c>
      <c r="F40" s="6">
        <v>0</v>
      </c>
      <c r="G40" s="5">
        <v>0</v>
      </c>
      <c r="H40" s="5">
        <v>0</v>
      </c>
      <c r="I40" s="5">
        <v>0</v>
      </c>
      <c r="J40" s="5">
        <v>0</v>
      </c>
      <c r="K40" s="5">
        <v>52.2</v>
      </c>
      <c r="L40" s="5">
        <v>48</v>
      </c>
      <c r="M40" s="5">
        <v>0</v>
      </c>
      <c r="N40" s="5">
        <v>0</v>
      </c>
      <c r="O40" s="5">
        <v>0</v>
      </c>
      <c r="P40" s="5">
        <v>0</v>
      </c>
    </row>
    <row r="41" spans="1:16" ht="15">
      <c r="A41" s="100"/>
      <c r="B41" s="3" t="s">
        <v>79</v>
      </c>
      <c r="C41" s="3" t="s">
        <v>75</v>
      </c>
      <c r="D41" s="101"/>
      <c r="E41" s="5">
        <v>0</v>
      </c>
      <c r="F41" s="6">
        <v>0</v>
      </c>
      <c r="G41" s="5">
        <v>0</v>
      </c>
      <c r="H41" s="5">
        <v>0</v>
      </c>
      <c r="I41" s="5">
        <v>0</v>
      </c>
      <c r="J41" s="5">
        <v>0</v>
      </c>
      <c r="K41" s="5">
        <v>1.625</v>
      </c>
      <c r="L41" s="5">
        <v>1.5</v>
      </c>
      <c r="M41" s="5">
        <v>0</v>
      </c>
      <c r="N41" s="5">
        <v>0</v>
      </c>
      <c r="O41" s="5">
        <v>0</v>
      </c>
      <c r="P41" s="5">
        <v>0</v>
      </c>
    </row>
    <row r="42" spans="1:16" ht="15">
      <c r="A42" s="100"/>
      <c r="B42" s="3" t="s">
        <v>80</v>
      </c>
      <c r="C42" s="3" t="s">
        <v>72</v>
      </c>
      <c r="D42" s="101"/>
      <c r="E42" s="5">
        <v>0</v>
      </c>
      <c r="F42" s="6">
        <v>0</v>
      </c>
      <c r="G42" s="5">
        <v>0</v>
      </c>
      <c r="H42" s="5">
        <v>0</v>
      </c>
      <c r="I42" s="5">
        <v>0</v>
      </c>
      <c r="J42" s="5">
        <v>0</v>
      </c>
      <c r="K42" s="5">
        <v>7.5</v>
      </c>
      <c r="L42" s="5">
        <v>5.4</v>
      </c>
      <c r="M42" s="5">
        <v>0</v>
      </c>
      <c r="N42" s="5">
        <v>0</v>
      </c>
      <c r="O42" s="5">
        <v>0</v>
      </c>
      <c r="P42" s="5">
        <v>0</v>
      </c>
    </row>
    <row r="43" spans="1:16" ht="15">
      <c r="A43" s="100"/>
      <c r="B43" s="3" t="s">
        <v>81</v>
      </c>
      <c r="C43" s="3" t="s">
        <v>72</v>
      </c>
      <c r="D43" s="101"/>
      <c r="E43" s="5">
        <v>0</v>
      </c>
      <c r="F43" s="6">
        <v>0</v>
      </c>
      <c r="G43" s="5">
        <v>0</v>
      </c>
      <c r="H43" s="5">
        <v>0</v>
      </c>
      <c r="I43" s="5">
        <v>0</v>
      </c>
      <c r="J43" s="5">
        <v>0</v>
      </c>
      <c r="K43" s="5">
        <v>11</v>
      </c>
      <c r="L43" s="5">
        <v>10</v>
      </c>
      <c r="M43" s="5">
        <v>0</v>
      </c>
      <c r="N43" s="5">
        <v>0</v>
      </c>
      <c r="O43" s="5">
        <v>0</v>
      </c>
      <c r="P43" s="5">
        <v>0</v>
      </c>
    </row>
    <row r="44" spans="1:16" ht="15">
      <c r="A44" s="100"/>
      <c r="B44" s="3" t="s">
        <v>82</v>
      </c>
      <c r="C44" s="3" t="s">
        <v>72</v>
      </c>
      <c r="D44" s="101"/>
      <c r="E44" s="5">
        <v>0</v>
      </c>
      <c r="F44" s="6">
        <v>0</v>
      </c>
      <c r="G44" s="5">
        <v>0</v>
      </c>
      <c r="H44" s="5">
        <v>0</v>
      </c>
      <c r="I44" s="5">
        <v>0</v>
      </c>
      <c r="J44" s="5">
        <v>0</v>
      </c>
      <c r="K44" s="5">
        <v>44</v>
      </c>
      <c r="L44" s="5">
        <v>42</v>
      </c>
      <c r="M44" s="5">
        <v>0</v>
      </c>
      <c r="N44" s="5">
        <v>0</v>
      </c>
      <c r="O44" s="5">
        <v>0</v>
      </c>
      <c r="P44" s="5">
        <v>0</v>
      </c>
    </row>
    <row r="45" spans="1:16" ht="15">
      <c r="A45" s="100"/>
      <c r="B45" s="3" t="s">
        <v>83</v>
      </c>
      <c r="C45" s="3" t="s">
        <v>70</v>
      </c>
      <c r="D45" s="101"/>
      <c r="E45" s="5">
        <v>0</v>
      </c>
      <c r="F45" s="6">
        <v>0</v>
      </c>
      <c r="G45" s="5">
        <v>0</v>
      </c>
      <c r="H45" s="5">
        <v>0</v>
      </c>
      <c r="I45" s="5">
        <v>0</v>
      </c>
      <c r="J45" s="5">
        <v>0</v>
      </c>
      <c r="K45" s="5">
        <v>2.25</v>
      </c>
      <c r="L45" s="5">
        <v>1.8</v>
      </c>
      <c r="M45" s="5">
        <v>0</v>
      </c>
      <c r="N45" s="5">
        <v>0</v>
      </c>
      <c r="O45" s="5">
        <v>0</v>
      </c>
      <c r="P45" s="5">
        <v>0</v>
      </c>
    </row>
    <row r="46" spans="1:16" ht="15">
      <c r="A46" s="100"/>
      <c r="B46" s="3" t="s">
        <v>84</v>
      </c>
      <c r="C46" s="3" t="s">
        <v>85</v>
      </c>
      <c r="D46" s="101"/>
      <c r="E46" s="5">
        <v>0</v>
      </c>
      <c r="F46" s="6">
        <v>0</v>
      </c>
      <c r="G46" s="5">
        <v>0</v>
      </c>
      <c r="H46" s="5">
        <v>0</v>
      </c>
      <c r="I46" s="5">
        <v>0</v>
      </c>
      <c r="J46" s="5">
        <v>0</v>
      </c>
      <c r="K46" s="5">
        <v>4.5</v>
      </c>
      <c r="L46" s="5">
        <v>4</v>
      </c>
      <c r="M46" s="5">
        <v>0</v>
      </c>
      <c r="N46" s="5">
        <v>0</v>
      </c>
      <c r="O46" s="5">
        <v>0</v>
      </c>
      <c r="P46" s="5">
        <v>0</v>
      </c>
    </row>
    <row r="47" spans="1:16" ht="15">
      <c r="A47" s="100"/>
      <c r="B47" s="3" t="s">
        <v>86</v>
      </c>
      <c r="C47" s="3" t="s">
        <v>70</v>
      </c>
      <c r="D47" s="101"/>
      <c r="E47" s="5">
        <v>0</v>
      </c>
      <c r="F47" s="6">
        <v>0</v>
      </c>
      <c r="G47" s="5">
        <v>0</v>
      </c>
      <c r="H47" s="5">
        <v>0</v>
      </c>
      <c r="I47" s="5">
        <v>0</v>
      </c>
      <c r="J47" s="5">
        <v>0</v>
      </c>
      <c r="K47" s="5">
        <v>2.5</v>
      </c>
      <c r="L47" s="5">
        <v>1.8</v>
      </c>
      <c r="M47" s="5">
        <v>0</v>
      </c>
      <c r="N47" s="5">
        <v>0</v>
      </c>
      <c r="O47" s="5">
        <v>0</v>
      </c>
      <c r="P47" s="5">
        <v>0</v>
      </c>
    </row>
    <row r="48" spans="1:16" ht="15">
      <c r="A48" s="100"/>
      <c r="B48" s="3" t="s">
        <v>87</v>
      </c>
      <c r="C48" s="3" t="s">
        <v>14</v>
      </c>
      <c r="D48" s="101"/>
      <c r="E48" s="5">
        <v>0</v>
      </c>
      <c r="F48" s="6">
        <v>0</v>
      </c>
      <c r="G48" s="5">
        <v>0</v>
      </c>
      <c r="H48" s="5">
        <v>0</v>
      </c>
      <c r="I48" s="5">
        <v>0</v>
      </c>
      <c r="J48" s="5">
        <v>0</v>
      </c>
      <c r="K48" s="5">
        <v>2.25</v>
      </c>
      <c r="L48" s="5">
        <v>2.025</v>
      </c>
      <c r="M48" s="5">
        <v>0</v>
      </c>
      <c r="N48" s="5">
        <v>0</v>
      </c>
      <c r="O48" s="5">
        <v>0</v>
      </c>
      <c r="P48" s="5">
        <v>0</v>
      </c>
    </row>
    <row r="49" spans="1:16" ht="15">
      <c r="A49" s="100"/>
      <c r="B49" s="3" t="s">
        <v>88</v>
      </c>
      <c r="C49" s="3" t="s">
        <v>48</v>
      </c>
      <c r="D49" s="101"/>
      <c r="E49" s="5">
        <v>0</v>
      </c>
      <c r="F49" s="6">
        <v>0</v>
      </c>
      <c r="G49" s="5">
        <v>0</v>
      </c>
      <c r="H49" s="5">
        <v>0</v>
      </c>
      <c r="I49" s="5">
        <v>0</v>
      </c>
      <c r="J49" s="5">
        <v>0</v>
      </c>
      <c r="K49" s="5">
        <v>47.6</v>
      </c>
      <c r="L49" s="5">
        <v>40.5</v>
      </c>
      <c r="M49" s="5">
        <v>0</v>
      </c>
      <c r="N49" s="5">
        <v>0</v>
      </c>
      <c r="O49" s="5">
        <v>0</v>
      </c>
      <c r="P49" s="5">
        <v>0</v>
      </c>
    </row>
    <row r="50" spans="1:16" ht="15">
      <c r="A50" s="100"/>
      <c r="B50" s="3" t="s">
        <v>89</v>
      </c>
      <c r="C50" s="3" t="s">
        <v>70</v>
      </c>
      <c r="D50" s="101"/>
      <c r="E50" s="5">
        <v>0</v>
      </c>
      <c r="F50" s="6">
        <v>0</v>
      </c>
      <c r="G50" s="5">
        <v>0</v>
      </c>
      <c r="H50" s="5">
        <v>0</v>
      </c>
      <c r="I50" s="5">
        <v>0</v>
      </c>
      <c r="J50" s="5">
        <v>0</v>
      </c>
      <c r="K50" s="5">
        <v>20.4</v>
      </c>
      <c r="L50" s="5">
        <v>18.6</v>
      </c>
      <c r="M50" s="5">
        <v>0</v>
      </c>
      <c r="N50" s="5">
        <v>0</v>
      </c>
      <c r="O50" s="5">
        <v>0</v>
      </c>
      <c r="P50" s="5">
        <v>0</v>
      </c>
    </row>
    <row r="51" spans="1:16" ht="15">
      <c r="A51" s="100"/>
      <c r="B51" s="3" t="s">
        <v>90</v>
      </c>
      <c r="C51" s="3" t="s">
        <v>75</v>
      </c>
      <c r="D51" s="101"/>
      <c r="E51" s="5">
        <v>0</v>
      </c>
      <c r="F51" s="6">
        <v>0</v>
      </c>
      <c r="G51" s="5">
        <v>0</v>
      </c>
      <c r="H51" s="5">
        <v>0</v>
      </c>
      <c r="I51" s="5">
        <v>0</v>
      </c>
      <c r="J51" s="5">
        <v>0</v>
      </c>
      <c r="K51" s="5">
        <v>7.41</v>
      </c>
      <c r="L51" s="5">
        <v>5.908</v>
      </c>
      <c r="M51" s="5">
        <v>0</v>
      </c>
      <c r="N51" s="5">
        <v>0</v>
      </c>
      <c r="O51" s="5">
        <v>0</v>
      </c>
      <c r="P51" s="5">
        <v>0</v>
      </c>
    </row>
    <row r="52" spans="1:16" ht="15">
      <c r="A52" s="100"/>
      <c r="B52" s="3" t="s">
        <v>91</v>
      </c>
      <c r="C52" s="3" t="s">
        <v>75</v>
      </c>
      <c r="D52" s="101"/>
      <c r="E52" s="5">
        <v>0</v>
      </c>
      <c r="F52" s="6">
        <v>0</v>
      </c>
      <c r="G52" s="5">
        <v>0</v>
      </c>
      <c r="H52" s="5">
        <v>0</v>
      </c>
      <c r="I52" s="5">
        <v>0</v>
      </c>
      <c r="J52" s="5">
        <v>0</v>
      </c>
      <c r="K52" s="5">
        <v>14.81</v>
      </c>
      <c r="L52" s="5">
        <v>13.416</v>
      </c>
      <c r="M52" s="5">
        <v>0</v>
      </c>
      <c r="N52" s="5">
        <v>0</v>
      </c>
      <c r="O52" s="5">
        <v>0</v>
      </c>
      <c r="P52" s="5">
        <v>0</v>
      </c>
    </row>
    <row r="53" spans="1:16" ht="15">
      <c r="A53" s="100"/>
      <c r="B53" s="3" t="s">
        <v>92</v>
      </c>
      <c r="C53" s="3" t="s">
        <v>77</v>
      </c>
      <c r="D53" s="101"/>
      <c r="E53" s="5">
        <v>0</v>
      </c>
      <c r="F53" s="6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71.1</v>
      </c>
      <c r="N53" s="5">
        <v>51</v>
      </c>
      <c r="O53" s="5">
        <v>0</v>
      </c>
      <c r="P53" s="5">
        <v>0</v>
      </c>
    </row>
    <row r="54" spans="1:16" ht="15">
      <c r="A54" s="100"/>
      <c r="B54" s="3" t="s">
        <v>93</v>
      </c>
      <c r="C54" s="3" t="s">
        <v>72</v>
      </c>
      <c r="D54" s="101"/>
      <c r="E54" s="5">
        <v>0</v>
      </c>
      <c r="F54" s="6">
        <v>0</v>
      </c>
      <c r="G54" s="5">
        <v>0</v>
      </c>
      <c r="H54" s="5">
        <v>0</v>
      </c>
      <c r="I54" s="5">
        <v>0</v>
      </c>
      <c r="J54" s="5">
        <v>0</v>
      </c>
      <c r="K54" s="5">
        <v>9.6</v>
      </c>
      <c r="L54" s="5">
        <v>9.4</v>
      </c>
      <c r="M54" s="5">
        <v>0</v>
      </c>
      <c r="N54" s="5">
        <v>0</v>
      </c>
      <c r="O54" s="5">
        <v>0</v>
      </c>
      <c r="P54" s="5">
        <v>0</v>
      </c>
    </row>
    <row r="55" spans="1:16" ht="15">
      <c r="A55" s="2" t="s">
        <v>94</v>
      </c>
      <c r="B55" s="3" t="s">
        <v>95</v>
      </c>
      <c r="C55" s="3" t="s">
        <v>40</v>
      </c>
      <c r="D55" s="4">
        <v>1</v>
      </c>
      <c r="E55" s="5">
        <v>29.2</v>
      </c>
      <c r="F55" s="6">
        <v>27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1:16" ht="15">
      <c r="A56" s="100" t="s">
        <v>96</v>
      </c>
      <c r="B56" s="3" t="s">
        <v>97</v>
      </c>
      <c r="C56" s="3" t="s">
        <v>45</v>
      </c>
      <c r="D56" s="101">
        <v>5</v>
      </c>
      <c r="E56" s="5">
        <v>0</v>
      </c>
      <c r="F56" s="6">
        <v>0</v>
      </c>
      <c r="G56" s="5">
        <v>0</v>
      </c>
      <c r="H56" s="5">
        <v>0</v>
      </c>
      <c r="I56" s="5">
        <v>0</v>
      </c>
      <c r="J56" s="5">
        <v>0</v>
      </c>
      <c r="K56" s="5">
        <v>19.2</v>
      </c>
      <c r="L56" s="5">
        <v>17.2</v>
      </c>
      <c r="M56" s="5">
        <v>0</v>
      </c>
      <c r="N56" s="5">
        <v>0</v>
      </c>
      <c r="O56" s="5">
        <v>0</v>
      </c>
      <c r="P56" s="5">
        <v>0</v>
      </c>
    </row>
    <row r="57" spans="1:16" ht="15">
      <c r="A57" s="100"/>
      <c r="B57" s="3" t="s">
        <v>98</v>
      </c>
      <c r="C57" s="3" t="s">
        <v>32</v>
      </c>
      <c r="D57" s="101"/>
      <c r="E57" s="5">
        <v>0.97</v>
      </c>
      <c r="F57" s="6">
        <v>0.97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ht="15">
      <c r="A58" s="100"/>
      <c r="B58" s="3" t="s">
        <v>99</v>
      </c>
      <c r="C58" s="3" t="s">
        <v>45</v>
      </c>
      <c r="D58" s="101"/>
      <c r="E58" s="5">
        <v>26.1</v>
      </c>
      <c r="F58" s="6">
        <v>26.1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15">
      <c r="A59" s="100"/>
      <c r="B59" s="3" t="s">
        <v>100</v>
      </c>
      <c r="C59" s="3" t="s">
        <v>32</v>
      </c>
      <c r="D59" s="101"/>
      <c r="E59" s="5">
        <v>24</v>
      </c>
      <c r="F59" s="6">
        <v>24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15">
      <c r="A60" s="100"/>
      <c r="B60" s="3" t="s">
        <v>101</v>
      </c>
      <c r="C60" s="3" t="s">
        <v>32</v>
      </c>
      <c r="D60" s="101"/>
      <c r="E60" s="5">
        <v>15.52</v>
      </c>
      <c r="F60" s="6">
        <v>15.52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5">
      <c r="A61" s="2" t="s">
        <v>102</v>
      </c>
      <c r="B61" s="3" t="s">
        <v>102</v>
      </c>
      <c r="C61" s="3" t="s">
        <v>77</v>
      </c>
      <c r="D61" s="4">
        <v>1</v>
      </c>
      <c r="E61" s="5">
        <v>0</v>
      </c>
      <c r="F61" s="6">
        <v>0</v>
      </c>
      <c r="G61" s="5">
        <v>0</v>
      </c>
      <c r="H61" s="5">
        <v>0</v>
      </c>
      <c r="I61" s="5">
        <v>0.999</v>
      </c>
      <c r="J61" s="5">
        <v>0.998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5">
      <c r="A62" s="2" t="s">
        <v>103</v>
      </c>
      <c r="B62" s="3" t="s">
        <v>104</v>
      </c>
      <c r="C62" s="3" t="s">
        <v>19</v>
      </c>
      <c r="D62" s="4">
        <v>1</v>
      </c>
      <c r="E62" s="5">
        <v>38.25</v>
      </c>
      <c r="F62" s="6">
        <v>38.25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ht="15">
      <c r="A63" s="2" t="s">
        <v>105</v>
      </c>
      <c r="B63" s="3" t="s">
        <v>106</v>
      </c>
      <c r="C63" s="3" t="s">
        <v>32</v>
      </c>
      <c r="D63" s="4">
        <v>1</v>
      </c>
      <c r="E63" s="5">
        <v>0</v>
      </c>
      <c r="F63" s="6">
        <v>0</v>
      </c>
      <c r="G63" s="5">
        <v>0</v>
      </c>
      <c r="H63" s="5">
        <v>0</v>
      </c>
      <c r="I63" s="5">
        <v>0</v>
      </c>
      <c r="J63" s="5">
        <v>0</v>
      </c>
      <c r="K63" s="5">
        <v>1.06</v>
      </c>
      <c r="L63" s="5">
        <v>1</v>
      </c>
      <c r="M63" s="5">
        <v>0</v>
      </c>
      <c r="N63" s="5">
        <v>0</v>
      </c>
      <c r="O63" s="5">
        <v>0</v>
      </c>
      <c r="P63" s="5">
        <v>0</v>
      </c>
    </row>
    <row r="64" spans="1:16" ht="15">
      <c r="A64" s="2" t="s">
        <v>107</v>
      </c>
      <c r="B64" s="3" t="s">
        <v>107</v>
      </c>
      <c r="C64" s="3" t="s">
        <v>16</v>
      </c>
      <c r="D64" s="4">
        <v>1</v>
      </c>
      <c r="E64" s="5">
        <v>0</v>
      </c>
      <c r="F64" s="6">
        <v>0</v>
      </c>
      <c r="G64" s="5">
        <v>0</v>
      </c>
      <c r="H64" s="5">
        <v>0</v>
      </c>
      <c r="I64" s="5">
        <v>0.5</v>
      </c>
      <c r="J64" s="5">
        <v>0.487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5">
      <c r="A65" s="100" t="s">
        <v>108</v>
      </c>
      <c r="B65" s="3" t="s">
        <v>109</v>
      </c>
      <c r="C65" s="3" t="s">
        <v>110</v>
      </c>
      <c r="D65" s="101">
        <v>2</v>
      </c>
      <c r="E65" s="5">
        <v>0</v>
      </c>
      <c r="F65" s="6">
        <v>0</v>
      </c>
      <c r="G65" s="5">
        <v>0</v>
      </c>
      <c r="H65" s="5">
        <v>0</v>
      </c>
      <c r="I65" s="5">
        <v>0.99981</v>
      </c>
      <c r="J65" s="5">
        <v>0.9979199999999999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5">
      <c r="A66" s="100"/>
      <c r="B66" s="3" t="s">
        <v>111</v>
      </c>
      <c r="C66" s="3" t="s">
        <v>110</v>
      </c>
      <c r="D66" s="101"/>
      <c r="E66" s="5">
        <v>0</v>
      </c>
      <c r="F66" s="6">
        <v>0</v>
      </c>
      <c r="G66" s="5">
        <v>0</v>
      </c>
      <c r="H66" s="5">
        <v>0</v>
      </c>
      <c r="I66" s="5">
        <v>0.99981</v>
      </c>
      <c r="J66" s="5">
        <v>0.9979199999999999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5">
      <c r="A67" s="100" t="s">
        <v>112</v>
      </c>
      <c r="B67" s="3" t="s">
        <v>113</v>
      </c>
      <c r="C67" s="3" t="s">
        <v>77</v>
      </c>
      <c r="D67" s="101">
        <v>4</v>
      </c>
      <c r="E67" s="5">
        <v>0.06</v>
      </c>
      <c r="F67" s="6">
        <v>0.06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ht="15">
      <c r="A68" s="100"/>
      <c r="B68" s="3" t="s">
        <v>114</v>
      </c>
      <c r="C68" s="3" t="s">
        <v>77</v>
      </c>
      <c r="D68" s="101"/>
      <c r="E68" s="5">
        <v>8.4</v>
      </c>
      <c r="F68" s="6">
        <v>8.2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5">
      <c r="A69" s="100"/>
      <c r="B69" s="3" t="s">
        <v>115</v>
      </c>
      <c r="C69" s="3" t="s">
        <v>77</v>
      </c>
      <c r="D69" s="101"/>
      <c r="E69" s="5">
        <v>0.3</v>
      </c>
      <c r="F69" s="6">
        <v>0.3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5">
      <c r="A70" s="100"/>
      <c r="B70" s="3" t="s">
        <v>116</v>
      </c>
      <c r="C70" s="3" t="s">
        <v>77</v>
      </c>
      <c r="D70" s="101"/>
      <c r="E70" s="5">
        <v>14.7</v>
      </c>
      <c r="F70" s="6">
        <v>14.5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ht="15">
      <c r="A71" s="2" t="s">
        <v>117</v>
      </c>
      <c r="B71" s="3" t="s">
        <v>118</v>
      </c>
      <c r="C71" s="3" t="s">
        <v>77</v>
      </c>
      <c r="D71" s="4">
        <v>1</v>
      </c>
      <c r="E71" s="5">
        <v>0</v>
      </c>
      <c r="F71" s="6">
        <v>0</v>
      </c>
      <c r="G71" s="5">
        <v>0</v>
      </c>
      <c r="H71" s="5">
        <v>0</v>
      </c>
      <c r="I71" s="5">
        <v>0</v>
      </c>
      <c r="J71" s="5">
        <v>0</v>
      </c>
      <c r="K71" s="5">
        <v>6.2</v>
      </c>
      <c r="L71" s="5">
        <v>5.504</v>
      </c>
      <c r="M71" s="5">
        <v>0</v>
      </c>
      <c r="N71" s="5">
        <v>0</v>
      </c>
      <c r="O71" s="5">
        <v>0</v>
      </c>
      <c r="P71" s="5">
        <v>0</v>
      </c>
    </row>
    <row r="72" spans="1:16" ht="15">
      <c r="A72" s="2" t="s">
        <v>119</v>
      </c>
      <c r="B72" s="3" t="s">
        <v>119</v>
      </c>
      <c r="C72" s="3" t="s">
        <v>14</v>
      </c>
      <c r="D72" s="4">
        <v>1</v>
      </c>
      <c r="E72" s="5">
        <v>0</v>
      </c>
      <c r="F72" s="6">
        <v>0</v>
      </c>
      <c r="G72" s="5">
        <v>0</v>
      </c>
      <c r="H72" s="5">
        <v>0</v>
      </c>
      <c r="I72" s="5">
        <v>0</v>
      </c>
      <c r="J72" s="5">
        <v>0</v>
      </c>
      <c r="K72" s="5">
        <v>38.12</v>
      </c>
      <c r="L72" s="5">
        <v>34.4</v>
      </c>
      <c r="M72" s="5">
        <v>0</v>
      </c>
      <c r="N72" s="5">
        <v>0</v>
      </c>
      <c r="O72" s="5">
        <v>0</v>
      </c>
      <c r="P72" s="5">
        <v>0</v>
      </c>
    </row>
    <row r="73" spans="1:16" ht="15">
      <c r="A73" s="2" t="s">
        <v>120</v>
      </c>
      <c r="B73" s="3" t="s">
        <v>120</v>
      </c>
      <c r="C73" s="3" t="s">
        <v>14</v>
      </c>
      <c r="D73" s="4">
        <v>1</v>
      </c>
      <c r="E73" s="5">
        <v>0</v>
      </c>
      <c r="F73" s="6">
        <v>0</v>
      </c>
      <c r="G73" s="5">
        <v>0</v>
      </c>
      <c r="H73" s="5">
        <v>0</v>
      </c>
      <c r="I73" s="5">
        <v>0.9936</v>
      </c>
      <c r="J73" s="5">
        <v>0.9936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</row>
    <row r="74" spans="1:16" ht="15">
      <c r="A74" s="2" t="s">
        <v>121</v>
      </c>
      <c r="B74" s="3" t="s">
        <v>121</v>
      </c>
      <c r="C74" s="3" t="s">
        <v>37</v>
      </c>
      <c r="D74" s="4">
        <v>1</v>
      </c>
      <c r="E74" s="5">
        <v>0</v>
      </c>
      <c r="F74" s="6">
        <v>0</v>
      </c>
      <c r="G74" s="5">
        <v>0</v>
      </c>
      <c r="H74" s="5">
        <v>0</v>
      </c>
      <c r="I74" s="5">
        <v>0.999</v>
      </c>
      <c r="J74" s="5">
        <v>0.999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</row>
    <row r="75" spans="1:16" ht="15">
      <c r="A75" s="100" t="s">
        <v>122</v>
      </c>
      <c r="B75" s="3" t="s">
        <v>123</v>
      </c>
      <c r="C75" s="3" t="s">
        <v>21</v>
      </c>
      <c r="D75" s="101">
        <v>2</v>
      </c>
      <c r="E75" s="5">
        <v>0</v>
      </c>
      <c r="F75" s="6">
        <v>0</v>
      </c>
      <c r="G75" s="5">
        <v>0</v>
      </c>
      <c r="H75" s="5">
        <v>0</v>
      </c>
      <c r="I75" s="5">
        <v>2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1:16" ht="15">
      <c r="A76" s="100"/>
      <c r="B76" s="3" t="s">
        <v>124</v>
      </c>
      <c r="C76" s="3" t="s">
        <v>21</v>
      </c>
      <c r="D76" s="101"/>
      <c r="E76" s="5">
        <v>0</v>
      </c>
      <c r="F76" s="6">
        <v>0</v>
      </c>
      <c r="G76" s="5">
        <v>0</v>
      </c>
      <c r="H76" s="5">
        <v>0</v>
      </c>
      <c r="I76" s="5">
        <v>1</v>
      </c>
      <c r="J76" s="5">
        <v>0.999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</row>
    <row r="77" spans="1:16" ht="15">
      <c r="A77" s="100" t="s">
        <v>125</v>
      </c>
      <c r="B77" s="3" t="s">
        <v>126</v>
      </c>
      <c r="C77" s="3" t="s">
        <v>77</v>
      </c>
      <c r="D77" s="101">
        <v>3</v>
      </c>
      <c r="E77" s="5">
        <v>0.99</v>
      </c>
      <c r="F77" s="6">
        <v>0.98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</row>
    <row r="78" spans="1:16" ht="15">
      <c r="A78" s="100"/>
      <c r="B78" s="3" t="s">
        <v>127</v>
      </c>
      <c r="C78" s="3" t="s">
        <v>48</v>
      </c>
      <c r="D78" s="101"/>
      <c r="E78" s="5">
        <v>15.372</v>
      </c>
      <c r="F78" s="6">
        <v>14.2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</row>
    <row r="79" spans="1:16" ht="15">
      <c r="A79" s="100"/>
      <c r="B79" s="3" t="s">
        <v>128</v>
      </c>
      <c r="C79" s="3" t="s">
        <v>77</v>
      </c>
      <c r="D79" s="101"/>
      <c r="E79" s="5">
        <v>0.99</v>
      </c>
      <c r="F79" s="6">
        <v>0.98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</row>
    <row r="80" spans="1:16" ht="15">
      <c r="A80" s="2" t="s">
        <v>129</v>
      </c>
      <c r="B80" s="3" t="s">
        <v>130</v>
      </c>
      <c r="C80" s="3" t="s">
        <v>40</v>
      </c>
      <c r="D80" s="4">
        <v>1</v>
      </c>
      <c r="E80" s="5">
        <v>10</v>
      </c>
      <c r="F80" s="6">
        <v>10.2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</row>
    <row r="81" spans="1:16" ht="15">
      <c r="A81" s="2" t="s">
        <v>131</v>
      </c>
      <c r="B81" s="3" t="s">
        <v>132</v>
      </c>
      <c r="C81" s="3" t="s">
        <v>110</v>
      </c>
      <c r="D81" s="4">
        <v>1</v>
      </c>
      <c r="E81" s="5">
        <v>18.6</v>
      </c>
      <c r="F81" s="6">
        <v>18.39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ht="15">
      <c r="A82" s="2" t="s">
        <v>133</v>
      </c>
      <c r="B82" s="3" t="s">
        <v>133</v>
      </c>
      <c r="C82" s="3" t="s">
        <v>134</v>
      </c>
      <c r="D82" s="4">
        <v>1</v>
      </c>
      <c r="E82" s="5">
        <v>8</v>
      </c>
      <c r="F82" s="6">
        <v>8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</row>
    <row r="83" spans="1:16" ht="15">
      <c r="A83" s="100" t="s">
        <v>135</v>
      </c>
      <c r="B83" s="3" t="s">
        <v>136</v>
      </c>
      <c r="C83" s="3" t="s">
        <v>21</v>
      </c>
      <c r="D83" s="101">
        <v>2</v>
      </c>
      <c r="E83" s="5">
        <v>0.4</v>
      </c>
      <c r="F83" s="6">
        <v>0.4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</row>
    <row r="84" spans="1:16" ht="15">
      <c r="A84" s="100"/>
      <c r="B84" s="3" t="s">
        <v>137</v>
      </c>
      <c r="C84" s="3" t="s">
        <v>21</v>
      </c>
      <c r="D84" s="101"/>
      <c r="E84" s="5">
        <v>0.4</v>
      </c>
      <c r="F84" s="6">
        <v>0.4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</row>
    <row r="85" spans="1:16" ht="15">
      <c r="A85" s="2" t="s">
        <v>138</v>
      </c>
      <c r="B85" s="3" t="s">
        <v>139</v>
      </c>
      <c r="C85" s="3" t="s">
        <v>19</v>
      </c>
      <c r="D85" s="4">
        <v>1</v>
      </c>
      <c r="E85" s="5">
        <v>10.32</v>
      </c>
      <c r="F85" s="6">
        <v>10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</row>
    <row r="86" spans="1:16" ht="15">
      <c r="A86" s="2" t="s">
        <v>140</v>
      </c>
      <c r="B86" s="3" t="s">
        <v>141</v>
      </c>
      <c r="C86" s="3" t="s">
        <v>14</v>
      </c>
      <c r="D86" s="4">
        <v>1</v>
      </c>
      <c r="E86" s="5">
        <v>0</v>
      </c>
      <c r="F86" s="6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115</v>
      </c>
      <c r="N86" s="5">
        <v>102</v>
      </c>
      <c r="O86" s="5">
        <v>0</v>
      </c>
      <c r="P86" s="5">
        <v>0</v>
      </c>
    </row>
    <row r="87" spans="1:16" ht="15">
      <c r="A87" s="2" t="s">
        <v>142</v>
      </c>
      <c r="B87" s="3" t="s">
        <v>143</v>
      </c>
      <c r="C87" s="3" t="s">
        <v>77</v>
      </c>
      <c r="D87" s="4">
        <v>1</v>
      </c>
      <c r="E87" s="5">
        <v>10.44</v>
      </c>
      <c r="F87" s="6">
        <v>10.36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</row>
    <row r="88" spans="1:16" ht="15">
      <c r="A88" s="2" t="s">
        <v>144</v>
      </c>
      <c r="B88" s="3" t="s">
        <v>144</v>
      </c>
      <c r="C88" s="3" t="s">
        <v>37</v>
      </c>
      <c r="D88" s="4">
        <v>1</v>
      </c>
      <c r="E88" s="5">
        <v>0</v>
      </c>
      <c r="F88" s="6">
        <v>0</v>
      </c>
      <c r="G88" s="5">
        <v>0</v>
      </c>
      <c r="H88" s="5">
        <v>0</v>
      </c>
      <c r="I88" s="5">
        <v>0.999</v>
      </c>
      <c r="J88" s="5">
        <v>0.70096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</row>
    <row r="89" spans="1:16" ht="15">
      <c r="A89" s="2" t="s">
        <v>145</v>
      </c>
      <c r="B89" s="3" t="s">
        <v>145</v>
      </c>
      <c r="C89" s="3" t="s">
        <v>37</v>
      </c>
      <c r="D89" s="4">
        <v>1</v>
      </c>
      <c r="E89" s="5">
        <v>0</v>
      </c>
      <c r="F89" s="6">
        <v>0</v>
      </c>
      <c r="G89" s="5">
        <v>0</v>
      </c>
      <c r="H89" s="5">
        <v>0</v>
      </c>
      <c r="I89" s="5">
        <v>0.999</v>
      </c>
      <c r="J89" s="5">
        <v>0.70096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1:16" ht="15">
      <c r="A90" s="2" t="s">
        <v>146</v>
      </c>
      <c r="B90" s="3" t="s">
        <v>147</v>
      </c>
      <c r="C90" s="3" t="s">
        <v>37</v>
      </c>
      <c r="D90" s="4">
        <v>1</v>
      </c>
      <c r="E90" s="5">
        <v>0</v>
      </c>
      <c r="F90" s="6">
        <v>0</v>
      </c>
      <c r="G90" s="5">
        <v>0</v>
      </c>
      <c r="H90" s="5">
        <v>0</v>
      </c>
      <c r="I90" s="5">
        <v>0.999</v>
      </c>
      <c r="J90" s="5">
        <v>0.725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</row>
    <row r="91" spans="1:16" ht="15">
      <c r="A91" s="2" t="s">
        <v>148</v>
      </c>
      <c r="B91" s="3" t="s">
        <v>148</v>
      </c>
      <c r="C91" s="3" t="s">
        <v>37</v>
      </c>
      <c r="D91" s="4">
        <v>1</v>
      </c>
      <c r="E91" s="5">
        <v>0</v>
      </c>
      <c r="F91" s="6">
        <v>0</v>
      </c>
      <c r="G91" s="5">
        <v>0</v>
      </c>
      <c r="H91" s="5">
        <v>0</v>
      </c>
      <c r="I91" s="5">
        <v>0.999</v>
      </c>
      <c r="J91" s="5">
        <v>0.999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</row>
    <row r="92" spans="1:16" ht="15">
      <c r="A92" s="2" t="s">
        <v>149</v>
      </c>
      <c r="B92" s="3" t="s">
        <v>149</v>
      </c>
      <c r="C92" s="3" t="s">
        <v>61</v>
      </c>
      <c r="D92" s="4">
        <v>1</v>
      </c>
      <c r="E92" s="5">
        <v>0</v>
      </c>
      <c r="F92" s="6">
        <v>0</v>
      </c>
      <c r="G92" s="5">
        <v>0</v>
      </c>
      <c r="H92" s="5">
        <v>0</v>
      </c>
      <c r="I92" s="5">
        <v>0.999</v>
      </c>
      <c r="J92" s="5">
        <v>0.999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</row>
    <row r="93" spans="1:16" ht="15">
      <c r="A93" s="2" t="s">
        <v>150</v>
      </c>
      <c r="B93" s="3" t="s">
        <v>150</v>
      </c>
      <c r="C93" s="3" t="s">
        <v>14</v>
      </c>
      <c r="D93" s="4">
        <v>1</v>
      </c>
      <c r="E93" s="5">
        <v>0</v>
      </c>
      <c r="F93" s="6">
        <v>0</v>
      </c>
      <c r="G93" s="5">
        <v>0</v>
      </c>
      <c r="H93" s="5">
        <v>0</v>
      </c>
      <c r="I93" s="5">
        <v>0.995</v>
      </c>
      <c r="J93" s="5">
        <v>0.995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</row>
    <row r="94" spans="1:16" ht="15">
      <c r="A94" s="2" t="s">
        <v>151</v>
      </c>
      <c r="B94" s="3" t="s">
        <v>151</v>
      </c>
      <c r="C94" s="3" t="s">
        <v>61</v>
      </c>
      <c r="D94" s="4">
        <v>1</v>
      </c>
      <c r="E94" s="5">
        <v>0</v>
      </c>
      <c r="F94" s="6">
        <v>0</v>
      </c>
      <c r="G94" s="5">
        <v>0</v>
      </c>
      <c r="H94" s="5">
        <v>0</v>
      </c>
      <c r="I94" s="5">
        <v>0.999</v>
      </c>
      <c r="J94" s="5">
        <v>0.999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</row>
    <row r="95" spans="1:16" ht="15">
      <c r="A95" s="2" t="s">
        <v>152</v>
      </c>
      <c r="B95" s="3" t="s">
        <v>152</v>
      </c>
      <c r="C95" s="3" t="s">
        <v>61</v>
      </c>
      <c r="D95" s="4">
        <v>1</v>
      </c>
      <c r="E95" s="5">
        <v>0</v>
      </c>
      <c r="F95" s="6">
        <v>0</v>
      </c>
      <c r="G95" s="5">
        <v>0</v>
      </c>
      <c r="H95" s="5">
        <v>0</v>
      </c>
      <c r="I95" s="5">
        <v>0.999</v>
      </c>
      <c r="J95" s="5">
        <v>0.999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</row>
    <row r="96" spans="1:16" ht="15">
      <c r="A96" s="2" t="s">
        <v>153</v>
      </c>
      <c r="B96" s="3" t="s">
        <v>153</v>
      </c>
      <c r="C96" s="3" t="s">
        <v>61</v>
      </c>
      <c r="D96" s="4">
        <v>1</v>
      </c>
      <c r="E96" s="5">
        <v>0</v>
      </c>
      <c r="F96" s="6">
        <v>0</v>
      </c>
      <c r="G96" s="5">
        <v>0</v>
      </c>
      <c r="H96" s="5">
        <v>0</v>
      </c>
      <c r="I96" s="5">
        <v>0.999</v>
      </c>
      <c r="J96" s="5">
        <v>0.999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</row>
    <row r="97" spans="1:16" ht="15">
      <c r="A97" s="2" t="s">
        <v>154</v>
      </c>
      <c r="B97" s="3" t="s">
        <v>154</v>
      </c>
      <c r="C97" s="3" t="s">
        <v>61</v>
      </c>
      <c r="D97" s="4">
        <v>1</v>
      </c>
      <c r="E97" s="5">
        <v>0</v>
      </c>
      <c r="F97" s="6">
        <v>0</v>
      </c>
      <c r="G97" s="5">
        <v>0</v>
      </c>
      <c r="H97" s="5">
        <v>0</v>
      </c>
      <c r="I97" s="5">
        <v>0.999</v>
      </c>
      <c r="J97" s="5">
        <v>0.999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</row>
    <row r="98" spans="1:16" ht="15">
      <c r="A98" s="2" t="s">
        <v>155</v>
      </c>
      <c r="B98" s="3" t="s">
        <v>155</v>
      </c>
      <c r="C98" s="3" t="s">
        <v>61</v>
      </c>
      <c r="D98" s="4">
        <v>1</v>
      </c>
      <c r="E98" s="5">
        <v>0</v>
      </c>
      <c r="F98" s="6">
        <v>0</v>
      </c>
      <c r="G98" s="5">
        <v>0</v>
      </c>
      <c r="H98" s="5">
        <v>0</v>
      </c>
      <c r="I98" s="5">
        <v>0.999</v>
      </c>
      <c r="J98" s="5">
        <v>0.999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</row>
    <row r="99" spans="1:16" ht="15">
      <c r="A99" s="2" t="s">
        <v>156</v>
      </c>
      <c r="B99" s="3" t="s">
        <v>156</v>
      </c>
      <c r="C99" s="3" t="s">
        <v>37</v>
      </c>
      <c r="D99" s="4">
        <v>1</v>
      </c>
      <c r="E99" s="5">
        <v>0</v>
      </c>
      <c r="F99" s="6">
        <v>0</v>
      </c>
      <c r="G99" s="5">
        <v>0</v>
      </c>
      <c r="H99" s="5">
        <v>0</v>
      </c>
      <c r="I99" s="5">
        <v>0.999</v>
      </c>
      <c r="J99" s="5">
        <v>0.999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</row>
    <row r="100" spans="1:16" ht="15">
      <c r="A100" s="2" t="s">
        <v>157</v>
      </c>
      <c r="B100" s="3" t="s">
        <v>158</v>
      </c>
      <c r="C100" s="3" t="s">
        <v>21</v>
      </c>
      <c r="D100" s="4">
        <v>1</v>
      </c>
      <c r="E100" s="5">
        <v>0</v>
      </c>
      <c r="F100" s="6">
        <v>0</v>
      </c>
      <c r="G100" s="5">
        <v>0</v>
      </c>
      <c r="H100" s="5">
        <v>0</v>
      </c>
      <c r="I100" s="5">
        <v>0.998</v>
      </c>
      <c r="J100" s="5">
        <v>0.995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</row>
    <row r="101" spans="1:16" ht="15">
      <c r="A101" s="2" t="s">
        <v>159</v>
      </c>
      <c r="B101" s="3" t="s">
        <v>160</v>
      </c>
      <c r="C101" s="3" t="s">
        <v>14</v>
      </c>
      <c r="D101" s="4">
        <v>1</v>
      </c>
      <c r="E101" s="5">
        <v>0</v>
      </c>
      <c r="F101" s="6">
        <v>0</v>
      </c>
      <c r="G101" s="5">
        <v>0</v>
      </c>
      <c r="H101" s="5">
        <v>0</v>
      </c>
      <c r="I101" s="5">
        <v>0.995</v>
      </c>
      <c r="J101" s="5">
        <v>0.995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</row>
    <row r="102" spans="1:16" ht="15">
      <c r="A102" s="102" t="s">
        <v>161</v>
      </c>
      <c r="B102" s="102"/>
      <c r="C102" s="102"/>
      <c r="D102" s="7">
        <f>SUM(D4:D101)</f>
        <v>98</v>
      </c>
      <c r="E102" s="7">
        <f>SUM(E4:E101)</f>
        <v>4702.801989999999</v>
      </c>
      <c r="F102" s="7">
        <f aca="true" t="shared" si="0" ref="F102:P102">SUM(F4:F101)</f>
        <v>4678.94</v>
      </c>
      <c r="G102" s="7">
        <f t="shared" si="0"/>
        <v>16.5</v>
      </c>
      <c r="H102" s="7">
        <f t="shared" si="0"/>
        <v>16.5</v>
      </c>
      <c r="I102" s="7">
        <f t="shared" si="0"/>
        <v>24.46082</v>
      </c>
      <c r="J102" s="7">
        <f t="shared" si="0"/>
        <v>23.568959999999997</v>
      </c>
      <c r="K102" s="7">
        <f t="shared" si="0"/>
        <v>796.177</v>
      </c>
      <c r="L102" s="7">
        <f t="shared" si="0"/>
        <v>691.532</v>
      </c>
      <c r="M102" s="7">
        <f t="shared" si="0"/>
        <v>612.525</v>
      </c>
      <c r="N102" s="7">
        <f t="shared" si="0"/>
        <v>537.6</v>
      </c>
      <c r="O102" s="7">
        <f t="shared" si="0"/>
        <v>411.5</v>
      </c>
      <c r="P102" s="7">
        <f t="shared" si="0"/>
        <v>398</v>
      </c>
    </row>
  </sheetData>
  <sheetProtection/>
  <mergeCells count="42">
    <mergeCell ref="D2:D3"/>
    <mergeCell ref="E2:F2"/>
    <mergeCell ref="G2:H2"/>
    <mergeCell ref="I2:J2"/>
    <mergeCell ref="K2:L2"/>
    <mergeCell ref="M2:N2"/>
    <mergeCell ref="O2:P2"/>
    <mergeCell ref="D6:D7"/>
    <mergeCell ref="A8:A13"/>
    <mergeCell ref="D8:D13"/>
    <mergeCell ref="A2:A3"/>
    <mergeCell ref="B2:B3"/>
    <mergeCell ref="C2:C3"/>
    <mergeCell ref="A15:A16"/>
    <mergeCell ref="D15:D16"/>
    <mergeCell ref="A17:A19"/>
    <mergeCell ref="D17:D19"/>
    <mergeCell ref="A21:A22"/>
    <mergeCell ref="D21:D22"/>
    <mergeCell ref="A23:A25"/>
    <mergeCell ref="D23:D25"/>
    <mergeCell ref="A26:A28"/>
    <mergeCell ref="D26:D28"/>
    <mergeCell ref="A29:A30"/>
    <mergeCell ref="D29:D30"/>
    <mergeCell ref="D75:D76"/>
    <mergeCell ref="A31:A34"/>
    <mergeCell ref="D31:D34"/>
    <mergeCell ref="A35:A54"/>
    <mergeCell ref="D35:D54"/>
    <mergeCell ref="A56:A60"/>
    <mergeCell ref="D56:D60"/>
    <mergeCell ref="A77:A79"/>
    <mergeCell ref="D77:D79"/>
    <mergeCell ref="A83:A84"/>
    <mergeCell ref="D83:D84"/>
    <mergeCell ref="A102:C102"/>
    <mergeCell ref="A65:A66"/>
    <mergeCell ref="D65:D66"/>
    <mergeCell ref="A67:A70"/>
    <mergeCell ref="D67:D70"/>
    <mergeCell ref="A75:A7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6384" width="11.421875" style="0" customWidth="1"/>
  </cols>
  <sheetData>
    <row r="2" spans="1:8" ht="15">
      <c r="A2" s="89" t="s">
        <v>1310</v>
      </c>
      <c r="B2" s="89" t="s">
        <v>0</v>
      </c>
      <c r="C2" s="89" t="s">
        <v>1311</v>
      </c>
      <c r="D2" s="89" t="s">
        <v>1312</v>
      </c>
      <c r="E2" s="89" t="s">
        <v>1313</v>
      </c>
      <c r="F2" s="89" t="s">
        <v>1314</v>
      </c>
      <c r="G2" s="89" t="s">
        <v>1315</v>
      </c>
      <c r="H2" s="89" t="s">
        <v>1316</v>
      </c>
    </row>
    <row r="3" spans="1:8" ht="15">
      <c r="A3" s="131" t="s">
        <v>1317</v>
      </c>
      <c r="B3" s="90" t="s">
        <v>12</v>
      </c>
      <c r="C3" s="26" t="s">
        <v>1318</v>
      </c>
      <c r="D3" s="26" t="s">
        <v>1318</v>
      </c>
      <c r="E3" s="26" t="s">
        <v>1319</v>
      </c>
      <c r="F3" s="91">
        <v>13.8</v>
      </c>
      <c r="G3" s="91">
        <v>1</v>
      </c>
      <c r="H3" s="92">
        <v>0.6</v>
      </c>
    </row>
    <row r="4" spans="1:8" ht="15">
      <c r="A4" s="133"/>
      <c r="B4" s="131" t="s">
        <v>22</v>
      </c>
      <c r="C4" s="26" t="s">
        <v>1320</v>
      </c>
      <c r="D4" s="26" t="s">
        <v>1321</v>
      </c>
      <c r="E4" s="26" t="s">
        <v>1322</v>
      </c>
      <c r="F4" s="91">
        <v>69</v>
      </c>
      <c r="G4" s="116">
        <v>3</v>
      </c>
      <c r="H4" s="92">
        <v>0.78</v>
      </c>
    </row>
    <row r="5" spans="1:8" ht="15">
      <c r="A5" s="133"/>
      <c r="B5" s="133"/>
      <c r="C5" s="26" t="s">
        <v>1323</v>
      </c>
      <c r="D5" s="26" t="s">
        <v>26</v>
      </c>
      <c r="E5" s="26" t="s">
        <v>27</v>
      </c>
      <c r="F5" s="91">
        <v>138</v>
      </c>
      <c r="G5" s="117"/>
      <c r="H5" s="92">
        <v>0.5</v>
      </c>
    </row>
    <row r="6" spans="1:8" ht="15">
      <c r="A6" s="133"/>
      <c r="B6" s="132"/>
      <c r="C6" s="26" t="s">
        <v>1324</v>
      </c>
      <c r="D6" s="26" t="s">
        <v>28</v>
      </c>
      <c r="E6" s="26" t="s">
        <v>27</v>
      </c>
      <c r="F6" s="91">
        <v>69</v>
      </c>
      <c r="G6" s="117"/>
      <c r="H6" s="92">
        <v>0.75</v>
      </c>
    </row>
    <row r="7" spans="1:8" ht="15">
      <c r="A7" s="133"/>
      <c r="B7" s="90" t="s">
        <v>33</v>
      </c>
      <c r="C7" s="26" t="s">
        <v>1325</v>
      </c>
      <c r="D7" s="26" t="s">
        <v>36</v>
      </c>
      <c r="E7" s="26" t="s">
        <v>37</v>
      </c>
      <c r="F7" s="91">
        <v>69</v>
      </c>
      <c r="G7" s="64">
        <v>1</v>
      </c>
      <c r="H7" s="92">
        <v>3.2</v>
      </c>
    </row>
    <row r="8" spans="1:8" ht="15">
      <c r="A8" s="133"/>
      <c r="B8" s="131" t="s">
        <v>43</v>
      </c>
      <c r="C8" s="26" t="s">
        <v>1326</v>
      </c>
      <c r="D8" s="26" t="s">
        <v>44</v>
      </c>
      <c r="E8" s="26" t="s">
        <v>1327</v>
      </c>
      <c r="F8" s="91">
        <v>69</v>
      </c>
      <c r="G8" s="117">
        <v>2</v>
      </c>
      <c r="H8" s="92">
        <v>10.4</v>
      </c>
    </row>
    <row r="9" spans="1:8" ht="15">
      <c r="A9" s="133"/>
      <c r="B9" s="133"/>
      <c r="C9" s="26" t="s">
        <v>1328</v>
      </c>
      <c r="D9" s="26" t="s">
        <v>1327</v>
      </c>
      <c r="E9" s="26" t="s">
        <v>1112</v>
      </c>
      <c r="F9" s="91">
        <v>69</v>
      </c>
      <c r="G9" s="118"/>
      <c r="H9" s="92">
        <v>23.64</v>
      </c>
    </row>
    <row r="10" spans="1:8" ht="15">
      <c r="A10" s="133"/>
      <c r="B10" s="90" t="s">
        <v>46</v>
      </c>
      <c r="C10" s="26" t="s">
        <v>47</v>
      </c>
      <c r="D10" s="26" t="s">
        <v>47</v>
      </c>
      <c r="E10" s="26" t="s">
        <v>47</v>
      </c>
      <c r="F10" s="91">
        <v>230</v>
      </c>
      <c r="G10" s="64">
        <v>1</v>
      </c>
      <c r="H10" s="92">
        <v>1.4</v>
      </c>
    </row>
    <row r="11" spans="1:8" ht="15">
      <c r="A11" s="133"/>
      <c r="B11" s="90" t="s">
        <v>94</v>
      </c>
      <c r="C11" s="26" t="s">
        <v>95</v>
      </c>
      <c r="D11" s="26" t="s">
        <v>95</v>
      </c>
      <c r="E11" s="26" t="s">
        <v>95</v>
      </c>
      <c r="F11" s="91">
        <v>138</v>
      </c>
      <c r="G11" s="64">
        <v>1</v>
      </c>
      <c r="H11" s="92">
        <v>6.67</v>
      </c>
    </row>
    <row r="12" spans="1:8" ht="15">
      <c r="A12" s="133"/>
      <c r="B12" s="90" t="s">
        <v>103</v>
      </c>
      <c r="C12" s="26" t="s">
        <v>1329</v>
      </c>
      <c r="D12" s="26" t="s">
        <v>487</v>
      </c>
      <c r="E12" s="26" t="s">
        <v>1330</v>
      </c>
      <c r="F12" s="91">
        <v>138</v>
      </c>
      <c r="G12" s="64">
        <v>1</v>
      </c>
      <c r="H12" s="92">
        <v>25.62</v>
      </c>
    </row>
    <row r="13" spans="1:8" ht="15">
      <c r="A13" s="133"/>
      <c r="B13" s="90" t="s">
        <v>105</v>
      </c>
      <c r="C13" s="26" t="s">
        <v>106</v>
      </c>
      <c r="D13" s="26" t="s">
        <v>106</v>
      </c>
      <c r="E13" s="26" t="s">
        <v>1331</v>
      </c>
      <c r="F13" s="91">
        <v>22</v>
      </c>
      <c r="G13" s="64">
        <v>1</v>
      </c>
      <c r="H13" s="92">
        <v>0.8</v>
      </c>
    </row>
    <row r="14" spans="1:8" ht="15">
      <c r="A14" s="133"/>
      <c r="B14" s="131" t="s">
        <v>112</v>
      </c>
      <c r="C14" s="26" t="s">
        <v>1332</v>
      </c>
      <c r="D14" s="26" t="s">
        <v>1333</v>
      </c>
      <c r="E14" s="26" t="s">
        <v>1334</v>
      </c>
      <c r="F14" s="91">
        <v>138</v>
      </c>
      <c r="G14" s="116">
        <v>4</v>
      </c>
      <c r="H14" s="92">
        <v>5</v>
      </c>
    </row>
    <row r="15" spans="1:8" ht="15">
      <c r="A15" s="133"/>
      <c r="B15" s="133"/>
      <c r="C15" s="26" t="s">
        <v>1335</v>
      </c>
      <c r="D15" s="26" t="s">
        <v>116</v>
      </c>
      <c r="E15" s="26" t="s">
        <v>1333</v>
      </c>
      <c r="F15" s="91">
        <v>138</v>
      </c>
      <c r="G15" s="117"/>
      <c r="H15" s="92">
        <v>19</v>
      </c>
    </row>
    <row r="16" spans="1:8" ht="15">
      <c r="A16" s="133"/>
      <c r="B16" s="133"/>
      <c r="C16" s="26" t="s">
        <v>1336</v>
      </c>
      <c r="D16" s="26" t="s">
        <v>1337</v>
      </c>
      <c r="E16" s="26" t="s">
        <v>118</v>
      </c>
      <c r="F16" s="91">
        <v>138</v>
      </c>
      <c r="G16" s="117"/>
      <c r="H16" s="92">
        <v>8.1</v>
      </c>
    </row>
    <row r="17" spans="1:8" ht="15">
      <c r="A17" s="133"/>
      <c r="B17" s="132"/>
      <c r="C17" s="26" t="s">
        <v>1338</v>
      </c>
      <c r="D17" s="26" t="s">
        <v>118</v>
      </c>
      <c r="E17" s="26" t="s">
        <v>116</v>
      </c>
      <c r="F17" s="91">
        <v>138</v>
      </c>
      <c r="G17" s="118"/>
      <c r="H17" s="92">
        <v>33.7</v>
      </c>
    </row>
    <row r="18" spans="1:8" ht="15">
      <c r="A18" s="133"/>
      <c r="B18" s="90" t="s">
        <v>119</v>
      </c>
      <c r="C18" s="26" t="s">
        <v>1339</v>
      </c>
      <c r="D18" s="26" t="s">
        <v>119</v>
      </c>
      <c r="E18" s="26" t="s">
        <v>1340</v>
      </c>
      <c r="F18" s="91">
        <v>69</v>
      </c>
      <c r="G18" s="64">
        <v>1</v>
      </c>
      <c r="H18" s="92">
        <v>0.3</v>
      </c>
    </row>
    <row r="19" spans="1:8" ht="15">
      <c r="A19" s="133"/>
      <c r="B19" s="90" t="s">
        <v>125</v>
      </c>
      <c r="C19" s="26" t="s">
        <v>1341</v>
      </c>
      <c r="D19" s="26" t="s">
        <v>1342</v>
      </c>
      <c r="E19" s="26" t="s">
        <v>959</v>
      </c>
      <c r="F19" s="91">
        <v>69</v>
      </c>
      <c r="G19" s="64">
        <v>1</v>
      </c>
      <c r="H19" s="92">
        <v>14</v>
      </c>
    </row>
    <row r="20" spans="1:8" ht="15">
      <c r="A20" s="133"/>
      <c r="B20" s="90" t="s">
        <v>131</v>
      </c>
      <c r="C20" s="26" t="s">
        <v>1343</v>
      </c>
      <c r="D20" s="26" t="s">
        <v>131</v>
      </c>
      <c r="E20" s="26" t="s">
        <v>132</v>
      </c>
      <c r="F20" s="91">
        <v>69</v>
      </c>
      <c r="G20" s="64">
        <v>1</v>
      </c>
      <c r="H20" s="92">
        <v>8</v>
      </c>
    </row>
    <row r="21" spans="1:8" ht="15">
      <c r="A21" s="133"/>
      <c r="B21" s="90" t="s">
        <v>133</v>
      </c>
      <c r="C21" s="26" t="s">
        <v>1344</v>
      </c>
      <c r="D21" s="26" t="s">
        <v>1345</v>
      </c>
      <c r="E21" s="26" t="s">
        <v>945</v>
      </c>
      <c r="F21" s="91">
        <v>69</v>
      </c>
      <c r="G21" s="64">
        <v>1</v>
      </c>
      <c r="H21" s="92">
        <v>26.5</v>
      </c>
    </row>
    <row r="22" spans="1:8" ht="15">
      <c r="A22" s="133"/>
      <c r="B22" s="90" t="s">
        <v>138</v>
      </c>
      <c r="C22" s="26" t="s">
        <v>1346</v>
      </c>
      <c r="D22" s="26" t="s">
        <v>505</v>
      </c>
      <c r="E22" s="26" t="s">
        <v>214</v>
      </c>
      <c r="F22" s="91">
        <v>22.8</v>
      </c>
      <c r="G22" s="64">
        <v>1</v>
      </c>
      <c r="H22" s="92">
        <v>0.4</v>
      </c>
    </row>
    <row r="23" spans="1:8" ht="15">
      <c r="A23" s="133"/>
      <c r="B23" s="90" t="s">
        <v>140</v>
      </c>
      <c r="C23" s="26" t="s">
        <v>1347</v>
      </c>
      <c r="D23" s="26" t="s">
        <v>508</v>
      </c>
      <c r="E23" s="26" t="s">
        <v>682</v>
      </c>
      <c r="F23" s="91">
        <v>138</v>
      </c>
      <c r="G23" s="64">
        <v>1</v>
      </c>
      <c r="H23" s="92">
        <v>0.6</v>
      </c>
    </row>
    <row r="24" spans="1:8" ht="15">
      <c r="A24" s="132"/>
      <c r="B24" s="90" t="s">
        <v>142</v>
      </c>
      <c r="C24" s="26" t="s">
        <v>1348</v>
      </c>
      <c r="D24" s="26" t="s">
        <v>511</v>
      </c>
      <c r="E24" s="26" t="s">
        <v>1235</v>
      </c>
      <c r="F24" s="91">
        <v>69</v>
      </c>
      <c r="G24" s="64">
        <v>1</v>
      </c>
      <c r="H24" s="92">
        <v>26</v>
      </c>
    </row>
    <row r="25" spans="1:8" ht="15">
      <c r="A25" s="146" t="s">
        <v>1349</v>
      </c>
      <c r="B25" s="147"/>
      <c r="C25" s="147"/>
      <c r="D25" s="147"/>
      <c r="E25" s="147"/>
      <c r="F25" s="148"/>
      <c r="G25" s="93">
        <v>22</v>
      </c>
      <c r="H25" s="94">
        <v>215.96</v>
      </c>
    </row>
    <row r="26" spans="1:8" ht="15">
      <c r="A26" s="131" t="s">
        <v>1350</v>
      </c>
      <c r="B26" s="90" t="s">
        <v>50</v>
      </c>
      <c r="C26" s="26" t="s">
        <v>1351</v>
      </c>
      <c r="D26" s="26" t="s">
        <v>51</v>
      </c>
      <c r="E26" s="26" t="s">
        <v>1352</v>
      </c>
      <c r="F26" s="91">
        <v>230</v>
      </c>
      <c r="G26" s="91">
        <v>1</v>
      </c>
      <c r="H26" s="92">
        <v>2.51</v>
      </c>
    </row>
    <row r="27" spans="1:8" ht="15">
      <c r="A27" s="133"/>
      <c r="B27" s="131" t="s">
        <v>96</v>
      </c>
      <c r="C27" s="26" t="s">
        <v>1353</v>
      </c>
      <c r="D27" s="26" t="s">
        <v>99</v>
      </c>
      <c r="E27" s="26" t="s">
        <v>45</v>
      </c>
      <c r="F27" s="91">
        <v>69</v>
      </c>
      <c r="G27" s="91">
        <v>1</v>
      </c>
      <c r="H27" s="92">
        <v>41</v>
      </c>
    </row>
    <row r="28" spans="1:8" ht="15">
      <c r="A28" s="133"/>
      <c r="B28" s="132"/>
      <c r="C28" s="26" t="s">
        <v>1354</v>
      </c>
      <c r="D28" s="26" t="s">
        <v>99</v>
      </c>
      <c r="E28" s="26" t="s">
        <v>1131</v>
      </c>
      <c r="F28" s="91">
        <v>69</v>
      </c>
      <c r="G28" s="91">
        <v>1</v>
      </c>
      <c r="H28" s="92">
        <v>21</v>
      </c>
    </row>
    <row r="29" spans="1:8" ht="15">
      <c r="A29" s="132"/>
      <c r="B29" s="90" t="s">
        <v>112</v>
      </c>
      <c r="C29" s="26" t="s">
        <v>1355</v>
      </c>
      <c r="D29" s="26" t="s">
        <v>92</v>
      </c>
      <c r="E29" s="26" t="s">
        <v>1337</v>
      </c>
      <c r="F29" s="91">
        <v>138</v>
      </c>
      <c r="G29" s="91">
        <v>1</v>
      </c>
      <c r="H29" s="92">
        <v>45.91</v>
      </c>
    </row>
    <row r="30" spans="1:8" ht="15">
      <c r="A30" s="146" t="s">
        <v>1356</v>
      </c>
      <c r="B30" s="147"/>
      <c r="C30" s="147"/>
      <c r="D30" s="147"/>
      <c r="E30" s="147"/>
      <c r="F30" s="148"/>
      <c r="G30" s="93">
        <v>4</v>
      </c>
      <c r="H30" s="94">
        <v>110.41999999999999</v>
      </c>
    </row>
  </sheetData>
  <sheetProtection/>
  <mergeCells count="11">
    <mergeCell ref="G4:G6"/>
    <mergeCell ref="B8:B9"/>
    <mergeCell ref="G8:G9"/>
    <mergeCell ref="B14:B17"/>
    <mergeCell ref="G14:G17"/>
    <mergeCell ref="A25:F25"/>
    <mergeCell ref="A26:A29"/>
    <mergeCell ref="B27:B28"/>
    <mergeCell ref="A30:F30"/>
    <mergeCell ref="A3:A24"/>
    <mergeCell ref="B4:B6"/>
  </mergeCells>
  <conditionalFormatting sqref="H3:H24 H26:H29">
    <cfRule type="cellIs" priority="3" dxfId="169" operator="lessThan">
      <formula>0</formula>
    </cfRule>
  </conditionalFormatting>
  <conditionalFormatting sqref="H25">
    <cfRule type="cellIs" priority="2" dxfId="169" operator="lessThan">
      <formula>0</formula>
    </cfRule>
  </conditionalFormatting>
  <conditionalFormatting sqref="H30">
    <cfRule type="cellIs" priority="1" dxfId="16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A2" sqref="A2:H46"/>
    </sheetView>
  </sheetViews>
  <sheetFormatPr defaultColWidth="9.140625" defaultRowHeight="15"/>
  <cols>
    <col min="1" max="16384" width="11.421875" style="0" customWidth="1"/>
  </cols>
  <sheetData>
    <row r="2" spans="1:8" ht="15">
      <c r="A2" s="89" t="s">
        <v>1310</v>
      </c>
      <c r="B2" s="89" t="s">
        <v>0</v>
      </c>
      <c r="C2" s="89" t="s">
        <v>1311</v>
      </c>
      <c r="D2" s="89" t="s">
        <v>1312</v>
      </c>
      <c r="E2" s="89" t="s">
        <v>1313</v>
      </c>
      <c r="F2" s="89" t="s">
        <v>1314</v>
      </c>
      <c r="G2" s="89" t="s">
        <v>1315</v>
      </c>
      <c r="H2" s="89" t="s">
        <v>1316</v>
      </c>
    </row>
    <row r="3" spans="1:8" ht="15">
      <c r="A3" s="131" t="s">
        <v>1317</v>
      </c>
      <c r="B3" s="131" t="s">
        <v>162</v>
      </c>
      <c r="C3" s="26" t="s">
        <v>1357</v>
      </c>
      <c r="D3" s="26" t="s">
        <v>163</v>
      </c>
      <c r="E3" s="26" t="s">
        <v>166</v>
      </c>
      <c r="F3" s="91">
        <v>34.5</v>
      </c>
      <c r="G3" s="116">
        <v>2</v>
      </c>
      <c r="H3" s="92">
        <v>44</v>
      </c>
    </row>
    <row r="4" spans="1:8" ht="15">
      <c r="A4" s="133"/>
      <c r="B4" s="132" t="s">
        <v>162</v>
      </c>
      <c r="C4" s="26" t="s">
        <v>1358</v>
      </c>
      <c r="D4" s="26" t="s">
        <v>166</v>
      </c>
      <c r="E4" s="26" t="s">
        <v>645</v>
      </c>
      <c r="F4" s="91">
        <v>34.5</v>
      </c>
      <c r="G4" s="118"/>
      <c r="H4" s="92">
        <v>3.2</v>
      </c>
    </row>
    <row r="5" spans="1:8" ht="15">
      <c r="A5" s="133"/>
      <c r="B5" s="131" t="s">
        <v>1359</v>
      </c>
      <c r="C5" s="26" t="s">
        <v>1360</v>
      </c>
      <c r="D5" s="26" t="s">
        <v>168</v>
      </c>
      <c r="E5" s="26" t="s">
        <v>1361</v>
      </c>
      <c r="F5" s="91">
        <v>6.3</v>
      </c>
      <c r="G5" s="116">
        <v>2</v>
      </c>
      <c r="H5" s="92">
        <v>0.75</v>
      </c>
    </row>
    <row r="6" spans="1:8" ht="15">
      <c r="A6" s="133"/>
      <c r="B6" s="132" t="s">
        <v>1359</v>
      </c>
      <c r="C6" s="26" t="s">
        <v>1362</v>
      </c>
      <c r="D6" s="26" t="s">
        <v>169</v>
      </c>
      <c r="E6" s="26" t="s">
        <v>1361</v>
      </c>
      <c r="F6" s="91">
        <v>6.3</v>
      </c>
      <c r="G6" s="118"/>
      <c r="H6" s="92">
        <v>3</v>
      </c>
    </row>
    <row r="7" spans="1:8" ht="15">
      <c r="A7" s="133"/>
      <c r="B7" s="90" t="s">
        <v>208</v>
      </c>
      <c r="C7" s="26" t="s">
        <v>1363</v>
      </c>
      <c r="D7" s="26" t="s">
        <v>573</v>
      </c>
      <c r="E7" s="26" t="s">
        <v>1131</v>
      </c>
      <c r="F7" s="91">
        <v>69</v>
      </c>
      <c r="G7" s="91">
        <v>1</v>
      </c>
      <c r="H7" s="92">
        <v>3.6</v>
      </c>
    </row>
    <row r="8" spans="1:8" ht="15">
      <c r="A8" s="133"/>
      <c r="B8" s="90" t="s">
        <v>212</v>
      </c>
      <c r="C8" s="26" t="s">
        <v>1364</v>
      </c>
      <c r="D8" s="26" t="s">
        <v>212</v>
      </c>
      <c r="E8" s="26" t="s">
        <v>1008</v>
      </c>
      <c r="F8" s="91">
        <v>69</v>
      </c>
      <c r="G8" s="91">
        <v>1</v>
      </c>
      <c r="H8" s="92">
        <v>0.1</v>
      </c>
    </row>
    <row r="9" spans="1:8" ht="15">
      <c r="A9" s="133"/>
      <c r="B9" s="131" t="s">
        <v>213</v>
      </c>
      <c r="C9" s="26" t="s">
        <v>1365</v>
      </c>
      <c r="D9" s="26" t="s">
        <v>83</v>
      </c>
      <c r="E9" s="26" t="s">
        <v>214</v>
      </c>
      <c r="F9" s="91">
        <v>22</v>
      </c>
      <c r="G9" s="116">
        <v>2</v>
      </c>
      <c r="H9" s="92">
        <v>5.66</v>
      </c>
    </row>
    <row r="10" spans="1:8" ht="15">
      <c r="A10" s="133"/>
      <c r="B10" s="132" t="s">
        <v>213</v>
      </c>
      <c r="C10" s="26" t="s">
        <v>1366</v>
      </c>
      <c r="D10" s="26" t="s">
        <v>214</v>
      </c>
      <c r="E10" s="26" t="s">
        <v>652</v>
      </c>
      <c r="F10" s="91">
        <v>46</v>
      </c>
      <c r="G10" s="118"/>
      <c r="H10" s="92">
        <v>29.19</v>
      </c>
    </row>
    <row r="11" spans="1:8" ht="15">
      <c r="A11" s="133"/>
      <c r="B11" s="90" t="s">
        <v>217</v>
      </c>
      <c r="C11" s="26" t="s">
        <v>1367</v>
      </c>
      <c r="D11" s="26" t="s">
        <v>218</v>
      </c>
      <c r="E11" s="26" t="s">
        <v>714</v>
      </c>
      <c r="F11" s="91">
        <v>69</v>
      </c>
      <c r="G11" s="91">
        <v>1</v>
      </c>
      <c r="H11" s="92">
        <v>29.7</v>
      </c>
    </row>
    <row r="12" spans="1:8" ht="15">
      <c r="A12" s="133"/>
      <c r="B12" s="90" t="s">
        <v>219</v>
      </c>
      <c r="C12" s="26" t="s">
        <v>1368</v>
      </c>
      <c r="D12" s="26" t="s">
        <v>569</v>
      </c>
      <c r="E12" s="26" t="s">
        <v>1369</v>
      </c>
      <c r="F12" s="91">
        <v>69</v>
      </c>
      <c r="G12" s="91">
        <v>1</v>
      </c>
      <c r="H12" s="92">
        <v>11.5</v>
      </c>
    </row>
    <row r="13" spans="1:8" ht="15">
      <c r="A13" s="133"/>
      <c r="B13" s="90" t="s">
        <v>221</v>
      </c>
      <c r="C13" s="26" t="s">
        <v>1370</v>
      </c>
      <c r="D13" s="26" t="s">
        <v>222</v>
      </c>
      <c r="E13" s="26" t="s">
        <v>719</v>
      </c>
      <c r="F13" s="91">
        <v>230</v>
      </c>
      <c r="G13" s="91">
        <v>1</v>
      </c>
      <c r="H13" s="92">
        <v>24</v>
      </c>
    </row>
    <row r="14" spans="1:8" ht="15">
      <c r="A14" s="133"/>
      <c r="B14" s="90" t="s">
        <v>225</v>
      </c>
      <c r="C14" s="26" t="s">
        <v>1371</v>
      </c>
      <c r="D14" s="26" t="s">
        <v>594</v>
      </c>
      <c r="E14" s="26" t="s">
        <v>226</v>
      </c>
      <c r="F14" s="91">
        <v>230</v>
      </c>
      <c r="G14" s="91">
        <v>1</v>
      </c>
      <c r="H14" s="92">
        <v>85</v>
      </c>
    </row>
    <row r="15" spans="1:8" ht="15">
      <c r="A15" s="133"/>
      <c r="B15" s="90" t="s">
        <v>223</v>
      </c>
      <c r="C15" s="26" t="s">
        <v>223</v>
      </c>
      <c r="D15" s="26" t="s">
        <v>223</v>
      </c>
      <c r="E15" s="26" t="s">
        <v>1372</v>
      </c>
      <c r="F15" s="91">
        <v>13.2</v>
      </c>
      <c r="G15" s="91">
        <v>1</v>
      </c>
      <c r="H15" s="92">
        <v>0.2</v>
      </c>
    </row>
    <row r="16" spans="1:8" ht="15">
      <c r="A16" s="133"/>
      <c r="B16" s="90" t="s">
        <v>226</v>
      </c>
      <c r="C16" s="26" t="s">
        <v>226</v>
      </c>
      <c r="D16" s="26" t="s">
        <v>226</v>
      </c>
      <c r="E16" s="26" t="s">
        <v>53</v>
      </c>
      <c r="F16" s="91">
        <v>230</v>
      </c>
      <c r="G16" s="91">
        <v>1</v>
      </c>
      <c r="H16" s="92">
        <v>18.87</v>
      </c>
    </row>
    <row r="17" spans="1:8" ht="15">
      <c r="A17" s="133"/>
      <c r="B17" s="131" t="s">
        <v>251</v>
      </c>
      <c r="C17" s="26" t="s">
        <v>1373</v>
      </c>
      <c r="D17" s="26" t="s">
        <v>630</v>
      </c>
      <c r="E17" s="26" t="s">
        <v>307</v>
      </c>
      <c r="F17" s="91">
        <v>69</v>
      </c>
      <c r="G17" s="116">
        <v>11</v>
      </c>
      <c r="H17" s="92">
        <v>17</v>
      </c>
    </row>
    <row r="18" spans="1:8" ht="15">
      <c r="A18" s="133"/>
      <c r="B18" s="133" t="s">
        <v>251</v>
      </c>
      <c r="C18" s="26" t="s">
        <v>1374</v>
      </c>
      <c r="D18" s="26" t="s">
        <v>630</v>
      </c>
      <c r="E18" s="26" t="s">
        <v>539</v>
      </c>
      <c r="F18" s="91">
        <v>69</v>
      </c>
      <c r="G18" s="117"/>
      <c r="H18" s="92">
        <v>27</v>
      </c>
    </row>
    <row r="19" spans="1:8" ht="15">
      <c r="A19" s="133"/>
      <c r="B19" s="133" t="s">
        <v>251</v>
      </c>
      <c r="C19" s="26" t="s">
        <v>1375</v>
      </c>
      <c r="D19" s="26" t="s">
        <v>1376</v>
      </c>
      <c r="E19" s="26" t="s">
        <v>163</v>
      </c>
      <c r="F19" s="91">
        <v>69</v>
      </c>
      <c r="G19" s="117"/>
      <c r="H19" s="92">
        <v>37</v>
      </c>
    </row>
    <row r="20" spans="1:8" ht="15">
      <c r="A20" s="133"/>
      <c r="B20" s="133" t="s">
        <v>251</v>
      </c>
      <c r="C20" s="26" t="s">
        <v>1377</v>
      </c>
      <c r="D20" s="26" t="s">
        <v>632</v>
      </c>
      <c r="E20" s="26" t="s">
        <v>1378</v>
      </c>
      <c r="F20" s="91">
        <v>69</v>
      </c>
      <c r="G20" s="117"/>
      <c r="H20" s="92">
        <v>16</v>
      </c>
    </row>
    <row r="21" spans="1:8" ht="15">
      <c r="A21" s="133"/>
      <c r="B21" s="133" t="s">
        <v>251</v>
      </c>
      <c r="C21" s="26" t="s">
        <v>1379</v>
      </c>
      <c r="D21" s="26" t="s">
        <v>1380</v>
      </c>
      <c r="E21" s="26" t="s">
        <v>634</v>
      </c>
      <c r="F21" s="91">
        <v>69</v>
      </c>
      <c r="G21" s="117"/>
      <c r="H21" s="92">
        <v>20</v>
      </c>
    </row>
    <row r="22" spans="1:8" ht="15">
      <c r="A22" s="133"/>
      <c r="B22" s="133" t="s">
        <v>251</v>
      </c>
      <c r="C22" s="26" t="s">
        <v>1381</v>
      </c>
      <c r="D22" s="26" t="s">
        <v>548</v>
      </c>
      <c r="E22" s="26" t="s">
        <v>1382</v>
      </c>
      <c r="F22" s="91">
        <v>69</v>
      </c>
      <c r="G22" s="117"/>
      <c r="H22" s="92">
        <v>21</v>
      </c>
    </row>
    <row r="23" spans="1:8" ht="15">
      <c r="A23" s="133"/>
      <c r="B23" s="133" t="s">
        <v>251</v>
      </c>
      <c r="C23" s="26" t="s">
        <v>1383</v>
      </c>
      <c r="D23" s="26" t="s">
        <v>634</v>
      </c>
      <c r="E23" s="26" t="s">
        <v>630</v>
      </c>
      <c r="F23" s="91">
        <v>69</v>
      </c>
      <c r="G23" s="117"/>
      <c r="H23" s="92">
        <v>6</v>
      </c>
    </row>
    <row r="24" spans="1:8" ht="15">
      <c r="A24" s="133"/>
      <c r="B24" s="133" t="s">
        <v>251</v>
      </c>
      <c r="C24" s="26" t="s">
        <v>1384</v>
      </c>
      <c r="D24" s="26" t="s">
        <v>1385</v>
      </c>
      <c r="E24" s="26" t="s">
        <v>632</v>
      </c>
      <c r="F24" s="91">
        <v>69</v>
      </c>
      <c r="G24" s="117"/>
      <c r="H24" s="92">
        <v>20</v>
      </c>
    </row>
    <row r="25" spans="1:8" ht="15">
      <c r="A25" s="133"/>
      <c r="B25" s="133" t="s">
        <v>251</v>
      </c>
      <c r="C25" s="26" t="s">
        <v>1386</v>
      </c>
      <c r="D25" s="26" t="s">
        <v>537</v>
      </c>
      <c r="E25" s="26" t="s">
        <v>1385</v>
      </c>
      <c r="F25" s="91">
        <v>69</v>
      </c>
      <c r="G25" s="117"/>
      <c r="H25" s="92">
        <v>41</v>
      </c>
    </row>
    <row r="26" spans="1:8" ht="15">
      <c r="A26" s="133"/>
      <c r="B26" s="133" t="s">
        <v>251</v>
      </c>
      <c r="C26" s="26" t="s">
        <v>1387</v>
      </c>
      <c r="D26" s="26" t="s">
        <v>539</v>
      </c>
      <c r="E26" s="26" t="s">
        <v>636</v>
      </c>
      <c r="F26" s="91">
        <v>69</v>
      </c>
      <c r="G26" s="117"/>
      <c r="H26" s="92">
        <v>8</v>
      </c>
    </row>
    <row r="27" spans="1:8" ht="15">
      <c r="A27" s="133"/>
      <c r="B27" s="132" t="s">
        <v>251</v>
      </c>
      <c r="C27" s="26" t="s">
        <v>1388</v>
      </c>
      <c r="D27" s="26" t="s">
        <v>1389</v>
      </c>
      <c r="E27" s="26" t="s">
        <v>1390</v>
      </c>
      <c r="F27" s="91">
        <v>34.5</v>
      </c>
      <c r="G27" s="118"/>
      <c r="H27" s="92">
        <v>25.9</v>
      </c>
    </row>
    <row r="28" spans="1:8" ht="15">
      <c r="A28" s="133"/>
      <c r="B28" s="131" t="s">
        <v>331</v>
      </c>
      <c r="C28" s="26" t="s">
        <v>1391</v>
      </c>
      <c r="D28" s="26" t="s">
        <v>514</v>
      </c>
      <c r="E28" s="26" t="s">
        <v>600</v>
      </c>
      <c r="F28" s="91">
        <v>34.5</v>
      </c>
      <c r="G28" s="116">
        <v>11</v>
      </c>
      <c r="H28" s="92">
        <v>6.1</v>
      </c>
    </row>
    <row r="29" spans="1:8" ht="15">
      <c r="A29" s="133"/>
      <c r="B29" s="133" t="s">
        <v>331</v>
      </c>
      <c r="C29" s="26" t="s">
        <v>1392</v>
      </c>
      <c r="D29" s="26" t="s">
        <v>514</v>
      </c>
      <c r="E29" s="26" t="s">
        <v>602</v>
      </c>
      <c r="F29" s="91">
        <v>34.5</v>
      </c>
      <c r="G29" s="117"/>
      <c r="H29" s="92">
        <v>5.7</v>
      </c>
    </row>
    <row r="30" spans="1:8" ht="15">
      <c r="A30" s="133"/>
      <c r="B30" s="133" t="s">
        <v>331</v>
      </c>
      <c r="C30" s="26" t="s">
        <v>1393</v>
      </c>
      <c r="D30" s="26" t="s">
        <v>514</v>
      </c>
      <c r="E30" s="26" t="s">
        <v>613</v>
      </c>
      <c r="F30" s="91">
        <v>34.5</v>
      </c>
      <c r="G30" s="117"/>
      <c r="H30" s="92">
        <v>44</v>
      </c>
    </row>
    <row r="31" spans="1:8" ht="15">
      <c r="A31" s="133"/>
      <c r="B31" s="133" t="s">
        <v>331</v>
      </c>
      <c r="C31" s="26" t="s">
        <v>1394</v>
      </c>
      <c r="D31" s="26" t="s">
        <v>514</v>
      </c>
      <c r="E31" s="26" t="s">
        <v>519</v>
      </c>
      <c r="F31" s="91">
        <v>34.5</v>
      </c>
      <c r="G31" s="117"/>
      <c r="H31" s="92">
        <v>53.9</v>
      </c>
    </row>
    <row r="32" spans="1:8" ht="15">
      <c r="A32" s="133"/>
      <c r="B32" s="133" t="s">
        <v>331</v>
      </c>
      <c r="C32" s="26" t="s">
        <v>1395</v>
      </c>
      <c r="D32" s="26" t="s">
        <v>514</v>
      </c>
      <c r="E32" s="26" t="s">
        <v>598</v>
      </c>
      <c r="F32" s="91">
        <v>34.5</v>
      </c>
      <c r="G32" s="117"/>
      <c r="H32" s="92">
        <v>8.9</v>
      </c>
    </row>
    <row r="33" spans="1:8" ht="15">
      <c r="A33" s="133"/>
      <c r="B33" s="133" t="s">
        <v>331</v>
      </c>
      <c r="C33" s="26" t="s">
        <v>1396</v>
      </c>
      <c r="D33" s="26" t="s">
        <v>519</v>
      </c>
      <c r="E33" s="26" t="s">
        <v>615</v>
      </c>
      <c r="F33" s="91">
        <v>34.5</v>
      </c>
      <c r="G33" s="117"/>
      <c r="H33" s="92">
        <v>12.8</v>
      </c>
    </row>
    <row r="34" spans="1:8" ht="15">
      <c r="A34" s="133"/>
      <c r="B34" s="133" t="s">
        <v>331</v>
      </c>
      <c r="C34" s="26" t="s">
        <v>1397</v>
      </c>
      <c r="D34" s="26" t="s">
        <v>519</v>
      </c>
      <c r="E34" s="26" t="s">
        <v>605</v>
      </c>
      <c r="F34" s="91">
        <v>34.5</v>
      </c>
      <c r="G34" s="117"/>
      <c r="H34" s="92">
        <v>6</v>
      </c>
    </row>
    <row r="35" spans="1:8" ht="15">
      <c r="A35" s="133"/>
      <c r="B35" s="133" t="s">
        <v>331</v>
      </c>
      <c r="C35" s="26" t="s">
        <v>1398</v>
      </c>
      <c r="D35" s="26" t="s">
        <v>519</v>
      </c>
      <c r="E35" s="26" t="s">
        <v>627</v>
      </c>
      <c r="F35" s="91">
        <v>34.5</v>
      </c>
      <c r="G35" s="117"/>
      <c r="H35" s="92">
        <v>13.5</v>
      </c>
    </row>
    <row r="36" spans="1:8" ht="15">
      <c r="A36" s="133"/>
      <c r="B36" s="133" t="s">
        <v>331</v>
      </c>
      <c r="C36" s="26" t="s">
        <v>1399</v>
      </c>
      <c r="D36" s="26" t="s">
        <v>519</v>
      </c>
      <c r="E36" s="26" t="s">
        <v>618</v>
      </c>
      <c r="F36" s="91">
        <v>34.5</v>
      </c>
      <c r="G36" s="117"/>
      <c r="H36" s="92">
        <v>1.2</v>
      </c>
    </row>
    <row r="37" spans="1:8" ht="15">
      <c r="A37" s="133"/>
      <c r="B37" s="133" t="s">
        <v>331</v>
      </c>
      <c r="C37" s="26" t="s">
        <v>1400</v>
      </c>
      <c r="D37" s="26" t="s">
        <v>519</v>
      </c>
      <c r="E37" s="26" t="s">
        <v>623</v>
      </c>
      <c r="F37" s="91">
        <v>34.5</v>
      </c>
      <c r="G37" s="117"/>
      <c r="H37" s="92">
        <v>9</v>
      </c>
    </row>
    <row r="38" spans="1:8" ht="15">
      <c r="A38" s="133"/>
      <c r="B38" s="132" t="s">
        <v>331</v>
      </c>
      <c r="C38" s="26" t="s">
        <v>1401</v>
      </c>
      <c r="D38" s="26" t="s">
        <v>519</v>
      </c>
      <c r="E38" s="26" t="s">
        <v>610</v>
      </c>
      <c r="F38" s="91">
        <v>34.5</v>
      </c>
      <c r="G38" s="118"/>
      <c r="H38" s="92">
        <v>9</v>
      </c>
    </row>
    <row r="39" spans="1:8" ht="15">
      <c r="A39" s="133"/>
      <c r="B39" s="90" t="s">
        <v>338</v>
      </c>
      <c r="C39" s="26" t="s">
        <v>1402</v>
      </c>
      <c r="D39" s="26" t="s">
        <v>338</v>
      </c>
      <c r="E39" s="26" t="s">
        <v>696</v>
      </c>
      <c r="F39" s="91">
        <v>69</v>
      </c>
      <c r="G39" s="91">
        <v>1</v>
      </c>
      <c r="H39" s="92">
        <v>0.85</v>
      </c>
    </row>
    <row r="40" spans="1:8" ht="15">
      <c r="A40" s="133"/>
      <c r="B40" s="90" t="s">
        <v>342</v>
      </c>
      <c r="C40" s="26" t="s">
        <v>1403</v>
      </c>
      <c r="D40" s="26" t="s">
        <v>163</v>
      </c>
      <c r="E40" s="26" t="s">
        <v>1404</v>
      </c>
      <c r="F40" s="91">
        <v>34.5</v>
      </c>
      <c r="G40" s="91">
        <v>1</v>
      </c>
      <c r="H40" s="92">
        <v>31</v>
      </c>
    </row>
    <row r="41" spans="1:8" ht="15">
      <c r="A41" s="133"/>
      <c r="B41" s="131" t="s">
        <v>360</v>
      </c>
      <c r="C41" s="26" t="s">
        <v>1405</v>
      </c>
      <c r="D41" s="26" t="s">
        <v>361</v>
      </c>
      <c r="E41" s="26" t="s">
        <v>655</v>
      </c>
      <c r="F41" s="91">
        <v>22</v>
      </c>
      <c r="G41" s="116">
        <v>2</v>
      </c>
      <c r="H41" s="92">
        <v>17</v>
      </c>
    </row>
    <row r="42" spans="1:8" ht="15">
      <c r="A42" s="133"/>
      <c r="B42" s="132" t="s">
        <v>360</v>
      </c>
      <c r="C42" s="26" t="s">
        <v>1406</v>
      </c>
      <c r="D42" s="26" t="s">
        <v>1278</v>
      </c>
      <c r="E42" s="26" t="s">
        <v>655</v>
      </c>
      <c r="F42" s="91">
        <v>69</v>
      </c>
      <c r="G42" s="118"/>
      <c r="H42" s="92">
        <v>1</v>
      </c>
    </row>
    <row r="43" spans="1:8" ht="15">
      <c r="A43" s="132"/>
      <c r="B43" s="90" t="s">
        <v>366</v>
      </c>
      <c r="C43" s="26" t="s">
        <v>1407</v>
      </c>
      <c r="D43" s="26" t="s">
        <v>367</v>
      </c>
      <c r="E43" s="26" t="s">
        <v>653</v>
      </c>
      <c r="F43" s="91">
        <v>13.2</v>
      </c>
      <c r="G43" s="91">
        <v>1</v>
      </c>
      <c r="H43" s="92">
        <v>5</v>
      </c>
    </row>
    <row r="44" spans="1:8" ht="15">
      <c r="A44" s="146" t="s">
        <v>1349</v>
      </c>
      <c r="B44" s="147"/>
      <c r="C44" s="147"/>
      <c r="D44" s="147"/>
      <c r="E44" s="147"/>
      <c r="F44" s="148"/>
      <c r="G44" s="93">
        <v>41</v>
      </c>
      <c r="H44" s="95">
        <v>722.62</v>
      </c>
    </row>
    <row r="45" spans="1:8" ht="15">
      <c r="A45" s="26" t="s">
        <v>1350</v>
      </c>
      <c r="B45" s="26" t="s">
        <v>331</v>
      </c>
      <c r="C45" s="26" t="s">
        <v>1408</v>
      </c>
      <c r="D45" s="26" t="s">
        <v>519</v>
      </c>
      <c r="E45" s="26" t="s">
        <v>608</v>
      </c>
      <c r="F45" s="91">
        <v>34.5</v>
      </c>
      <c r="G45" s="91">
        <v>1</v>
      </c>
      <c r="H45" s="92">
        <v>1.4</v>
      </c>
    </row>
    <row r="46" spans="1:8" ht="15">
      <c r="A46" s="146" t="s">
        <v>1356</v>
      </c>
      <c r="B46" s="147"/>
      <c r="C46" s="147"/>
      <c r="D46" s="147"/>
      <c r="E46" s="147"/>
      <c r="F46" s="148"/>
      <c r="G46" s="93">
        <v>1</v>
      </c>
      <c r="H46" s="94">
        <v>1.4</v>
      </c>
    </row>
  </sheetData>
  <sheetProtection/>
  <mergeCells count="15">
    <mergeCell ref="B9:B10"/>
    <mergeCell ref="G9:G10"/>
    <mergeCell ref="B17:B27"/>
    <mergeCell ref="G17:G27"/>
    <mergeCell ref="B28:B38"/>
    <mergeCell ref="G28:G38"/>
    <mergeCell ref="B41:B42"/>
    <mergeCell ref="G41:G42"/>
    <mergeCell ref="A44:F44"/>
    <mergeCell ref="A46:F46"/>
    <mergeCell ref="A3:A43"/>
    <mergeCell ref="B3:B4"/>
    <mergeCell ref="G3:G4"/>
    <mergeCell ref="B5:B6"/>
    <mergeCell ref="G5:G6"/>
  </mergeCells>
  <conditionalFormatting sqref="H3:H43 H45">
    <cfRule type="cellIs" priority="3" dxfId="169" operator="lessThan">
      <formula>0</formula>
    </cfRule>
  </conditionalFormatting>
  <conditionalFormatting sqref="H44">
    <cfRule type="cellIs" priority="2" dxfId="169" operator="lessThan">
      <formula>0</formula>
    </cfRule>
  </conditionalFormatting>
  <conditionalFormatting sqref="H46">
    <cfRule type="cellIs" priority="1" dxfId="16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6384" width="11.421875" style="0" customWidth="1"/>
  </cols>
  <sheetData>
    <row r="2" spans="1:8" ht="75">
      <c r="A2" s="96" t="s">
        <v>1409</v>
      </c>
      <c r="B2" s="97" t="s">
        <v>1410</v>
      </c>
      <c r="C2" s="97" t="s">
        <v>1411</v>
      </c>
      <c r="D2" s="97" t="s">
        <v>1312</v>
      </c>
      <c r="E2" s="97" t="s">
        <v>1313</v>
      </c>
      <c r="F2" s="96" t="s">
        <v>1412</v>
      </c>
      <c r="G2" s="96" t="s">
        <v>1413</v>
      </c>
      <c r="H2" s="97" t="s">
        <v>1316</v>
      </c>
    </row>
    <row r="3" spans="1:8" ht="15">
      <c r="A3" s="116">
        <v>1</v>
      </c>
      <c r="B3" s="138">
        <v>500</v>
      </c>
      <c r="C3" s="26" t="s">
        <v>1414</v>
      </c>
      <c r="D3" s="26" t="s">
        <v>18</v>
      </c>
      <c r="E3" s="26" t="s">
        <v>719</v>
      </c>
      <c r="F3" s="26">
        <v>1732.05</v>
      </c>
      <c r="G3" s="138">
        <v>6</v>
      </c>
      <c r="H3" s="26">
        <v>8.21</v>
      </c>
    </row>
    <row r="4" spans="1:8" ht="15">
      <c r="A4" s="117"/>
      <c r="B4" s="138"/>
      <c r="C4" s="26" t="s">
        <v>1415</v>
      </c>
      <c r="D4" s="26" t="s">
        <v>18</v>
      </c>
      <c r="E4" s="26" t="s">
        <v>719</v>
      </c>
      <c r="F4" s="26">
        <v>1732.05</v>
      </c>
      <c r="G4" s="138"/>
      <c r="H4" s="26">
        <v>8.25</v>
      </c>
    </row>
    <row r="5" spans="1:8" ht="15">
      <c r="A5" s="117"/>
      <c r="B5" s="138"/>
      <c r="C5" s="26" t="s">
        <v>1416</v>
      </c>
      <c r="D5" s="26" t="s">
        <v>118</v>
      </c>
      <c r="E5" s="26" t="s">
        <v>725</v>
      </c>
      <c r="F5" s="26">
        <v>1732.05</v>
      </c>
      <c r="G5" s="138"/>
      <c r="H5" s="26">
        <v>149.3</v>
      </c>
    </row>
    <row r="6" spans="1:8" ht="15">
      <c r="A6" s="117"/>
      <c r="B6" s="138"/>
      <c r="C6" s="26" t="s">
        <v>1417</v>
      </c>
      <c r="D6" s="26" t="s">
        <v>719</v>
      </c>
      <c r="E6" s="26" t="s">
        <v>118</v>
      </c>
      <c r="F6" s="26">
        <v>1732.01</v>
      </c>
      <c r="G6" s="138"/>
      <c r="H6" s="26">
        <v>123.89</v>
      </c>
    </row>
    <row r="7" spans="1:8" ht="15">
      <c r="A7" s="117"/>
      <c r="B7" s="138"/>
      <c r="C7" s="26" t="s">
        <v>1418</v>
      </c>
      <c r="D7" s="26" t="s">
        <v>719</v>
      </c>
      <c r="E7" s="26" t="s">
        <v>118</v>
      </c>
      <c r="F7" s="26">
        <v>1732.05</v>
      </c>
      <c r="G7" s="138"/>
      <c r="H7" s="26">
        <v>123.45</v>
      </c>
    </row>
    <row r="8" spans="1:8" ht="15">
      <c r="A8" s="117"/>
      <c r="B8" s="138"/>
      <c r="C8" s="26" t="s">
        <v>1419</v>
      </c>
      <c r="D8" s="26" t="s">
        <v>725</v>
      </c>
      <c r="E8" s="26" t="s">
        <v>671</v>
      </c>
      <c r="F8" s="26">
        <v>1732.05</v>
      </c>
      <c r="G8" s="138"/>
      <c r="H8" s="26">
        <v>197</v>
      </c>
    </row>
    <row r="9" spans="1:8" ht="15">
      <c r="A9" s="117"/>
      <c r="B9" s="138">
        <v>230</v>
      </c>
      <c r="C9" s="26" t="s">
        <v>1420</v>
      </c>
      <c r="D9" s="26" t="s">
        <v>671</v>
      </c>
      <c r="E9" s="26" t="s">
        <v>682</v>
      </c>
      <c r="F9" s="26">
        <v>297</v>
      </c>
      <c r="G9" s="138">
        <v>20</v>
      </c>
      <c r="H9" s="26">
        <v>37.9</v>
      </c>
    </row>
    <row r="10" spans="1:8" ht="15">
      <c r="A10" s="117"/>
      <c r="B10" s="138"/>
      <c r="C10" s="26" t="s">
        <v>1421</v>
      </c>
      <c r="D10" s="26" t="s">
        <v>676</v>
      </c>
      <c r="E10" s="26" t="s">
        <v>706</v>
      </c>
      <c r="F10" s="26">
        <v>353</v>
      </c>
      <c r="G10" s="138"/>
      <c r="H10" s="26">
        <v>9.9</v>
      </c>
    </row>
    <row r="11" spans="1:8" ht="15">
      <c r="A11" s="117"/>
      <c r="B11" s="138"/>
      <c r="C11" s="26" t="s">
        <v>1422</v>
      </c>
      <c r="D11" s="26" t="s">
        <v>677</v>
      </c>
      <c r="E11" s="26" t="s">
        <v>682</v>
      </c>
      <c r="F11" s="26">
        <v>494</v>
      </c>
      <c r="G11" s="138"/>
      <c r="H11" s="26">
        <v>37.5</v>
      </c>
    </row>
    <row r="12" spans="1:8" ht="15">
      <c r="A12" s="117"/>
      <c r="B12" s="138"/>
      <c r="C12" s="26" t="s">
        <v>1423</v>
      </c>
      <c r="D12" s="26" t="s">
        <v>682</v>
      </c>
      <c r="E12" s="26" t="s">
        <v>1424</v>
      </c>
      <c r="F12" s="26">
        <v>247</v>
      </c>
      <c r="G12" s="138"/>
      <c r="H12" s="26">
        <v>0.2</v>
      </c>
    </row>
    <row r="13" spans="1:8" ht="15">
      <c r="A13" s="117"/>
      <c r="B13" s="138"/>
      <c r="C13" s="26" t="s">
        <v>1425</v>
      </c>
      <c r="D13" s="26" t="s">
        <v>682</v>
      </c>
      <c r="E13" s="26" t="s">
        <v>29</v>
      </c>
      <c r="F13" s="26">
        <v>494</v>
      </c>
      <c r="G13" s="138"/>
      <c r="H13" s="26">
        <v>7.4</v>
      </c>
    </row>
    <row r="14" spans="1:8" ht="15">
      <c r="A14" s="117"/>
      <c r="B14" s="138"/>
      <c r="C14" s="26" t="s">
        <v>1426</v>
      </c>
      <c r="D14" s="26" t="s">
        <v>696</v>
      </c>
      <c r="E14" s="26" t="s">
        <v>676</v>
      </c>
      <c r="F14" s="26">
        <v>353</v>
      </c>
      <c r="G14" s="138"/>
      <c r="H14" s="26">
        <v>42.9</v>
      </c>
    </row>
    <row r="15" spans="1:8" ht="15">
      <c r="A15" s="117"/>
      <c r="B15" s="138"/>
      <c r="C15" s="26" t="s">
        <v>1427</v>
      </c>
      <c r="D15" s="26" t="s">
        <v>696</v>
      </c>
      <c r="E15" s="26" t="s">
        <v>677</v>
      </c>
      <c r="F15" s="26">
        <v>494</v>
      </c>
      <c r="G15" s="138"/>
      <c r="H15" s="26">
        <v>36.98</v>
      </c>
    </row>
    <row r="16" spans="1:8" ht="15">
      <c r="A16" s="117"/>
      <c r="B16" s="138"/>
      <c r="C16" s="26" t="s">
        <v>1428</v>
      </c>
      <c r="D16" s="26" t="s">
        <v>696</v>
      </c>
      <c r="E16" s="26" t="s">
        <v>693</v>
      </c>
      <c r="F16" s="26">
        <v>494</v>
      </c>
      <c r="G16" s="138"/>
      <c r="H16" s="26">
        <v>135.2</v>
      </c>
    </row>
    <row r="17" spans="1:8" ht="15">
      <c r="A17" s="117"/>
      <c r="B17" s="138"/>
      <c r="C17" s="26" t="s">
        <v>1429</v>
      </c>
      <c r="D17" s="26" t="s">
        <v>696</v>
      </c>
      <c r="E17" s="26" t="s">
        <v>31</v>
      </c>
      <c r="F17" s="26">
        <v>332</v>
      </c>
      <c r="G17" s="138"/>
      <c r="H17" s="26">
        <v>153.3</v>
      </c>
    </row>
    <row r="18" spans="1:8" ht="15">
      <c r="A18" s="117"/>
      <c r="B18" s="138"/>
      <c r="C18" s="26" t="s">
        <v>1430</v>
      </c>
      <c r="D18" s="26" t="s">
        <v>696</v>
      </c>
      <c r="E18" s="26" t="s">
        <v>706</v>
      </c>
      <c r="F18" s="26">
        <v>353</v>
      </c>
      <c r="G18" s="138"/>
      <c r="H18" s="26">
        <v>52.8</v>
      </c>
    </row>
    <row r="19" spans="1:8" ht="15">
      <c r="A19" s="117"/>
      <c r="B19" s="138"/>
      <c r="C19" s="26" t="s">
        <v>1431</v>
      </c>
      <c r="D19" s="26" t="s">
        <v>31</v>
      </c>
      <c r="E19" s="26" t="s">
        <v>693</v>
      </c>
      <c r="F19" s="26">
        <v>332</v>
      </c>
      <c r="G19" s="138"/>
      <c r="H19" s="26">
        <v>60.4</v>
      </c>
    </row>
    <row r="20" spans="1:8" ht="15">
      <c r="A20" s="117"/>
      <c r="B20" s="138"/>
      <c r="C20" s="26" t="s">
        <v>1432</v>
      </c>
      <c r="D20" s="26" t="s">
        <v>714</v>
      </c>
      <c r="E20" s="26" t="s">
        <v>47</v>
      </c>
      <c r="F20" s="26">
        <v>353</v>
      </c>
      <c r="G20" s="138"/>
      <c r="H20" s="26">
        <v>43.9</v>
      </c>
    </row>
    <row r="21" spans="1:8" ht="15">
      <c r="A21" s="117"/>
      <c r="B21" s="138"/>
      <c r="C21" s="26" t="s">
        <v>1433</v>
      </c>
      <c r="D21" s="26" t="s">
        <v>722</v>
      </c>
      <c r="E21" s="26" t="s">
        <v>47</v>
      </c>
      <c r="F21" s="26">
        <v>353</v>
      </c>
      <c r="G21" s="138"/>
      <c r="H21" s="26">
        <v>62</v>
      </c>
    </row>
    <row r="22" spans="1:8" ht="15">
      <c r="A22" s="117"/>
      <c r="B22" s="138"/>
      <c r="C22" s="26" t="s">
        <v>1434</v>
      </c>
      <c r="D22" s="26" t="s">
        <v>722</v>
      </c>
      <c r="E22" s="26" t="s">
        <v>714</v>
      </c>
      <c r="F22" s="26">
        <v>353</v>
      </c>
      <c r="G22" s="138"/>
      <c r="H22" s="26">
        <v>104.6</v>
      </c>
    </row>
    <row r="23" spans="1:8" ht="15">
      <c r="A23" s="117"/>
      <c r="B23" s="138"/>
      <c r="C23" s="26" t="s">
        <v>1435</v>
      </c>
      <c r="D23" s="26" t="s">
        <v>53</v>
      </c>
      <c r="E23" s="26" t="s">
        <v>682</v>
      </c>
      <c r="F23" s="26">
        <v>494</v>
      </c>
      <c r="G23" s="138"/>
      <c r="H23" s="26">
        <v>182.7</v>
      </c>
    </row>
    <row r="24" spans="1:8" ht="15">
      <c r="A24" s="117"/>
      <c r="B24" s="138"/>
      <c r="C24" s="26" t="s">
        <v>1436</v>
      </c>
      <c r="D24" s="26" t="s">
        <v>53</v>
      </c>
      <c r="E24" s="26" t="s">
        <v>696</v>
      </c>
      <c r="F24" s="26">
        <v>494</v>
      </c>
      <c r="G24" s="138"/>
      <c r="H24" s="26">
        <v>181.7</v>
      </c>
    </row>
    <row r="25" spans="1:8" ht="15">
      <c r="A25" s="117"/>
      <c r="B25" s="138"/>
      <c r="C25" s="26" t="s">
        <v>1437</v>
      </c>
      <c r="D25" s="26" t="s">
        <v>1438</v>
      </c>
      <c r="E25" s="26" t="s">
        <v>716</v>
      </c>
      <c r="F25" s="26">
        <v>332</v>
      </c>
      <c r="G25" s="138"/>
      <c r="H25" s="26">
        <v>135.4</v>
      </c>
    </row>
    <row r="26" spans="1:8" ht="15">
      <c r="A26" s="117"/>
      <c r="B26" s="138"/>
      <c r="C26" s="26" t="s">
        <v>1439</v>
      </c>
      <c r="D26" s="26" t="s">
        <v>1438</v>
      </c>
      <c r="E26" s="26" t="s">
        <v>726</v>
      </c>
      <c r="F26" s="26">
        <v>332</v>
      </c>
      <c r="G26" s="138"/>
      <c r="H26" s="26">
        <v>178.3</v>
      </c>
    </row>
    <row r="27" spans="1:8" ht="15">
      <c r="A27" s="117"/>
      <c r="B27" s="138"/>
      <c r="C27" s="26" t="s">
        <v>1440</v>
      </c>
      <c r="D27" s="26" t="s">
        <v>726</v>
      </c>
      <c r="E27" s="26" t="s">
        <v>716</v>
      </c>
      <c r="F27" s="26">
        <v>342</v>
      </c>
      <c r="G27" s="138"/>
      <c r="H27" s="26">
        <v>42.9</v>
      </c>
    </row>
    <row r="28" spans="1:8" ht="15">
      <c r="A28" s="117"/>
      <c r="B28" s="138"/>
      <c r="C28" s="26" t="s">
        <v>1441</v>
      </c>
      <c r="D28" s="26" t="s">
        <v>1352</v>
      </c>
      <c r="E28" s="26" t="s">
        <v>723</v>
      </c>
      <c r="F28" s="26">
        <v>332</v>
      </c>
      <c r="G28" s="138"/>
      <c r="H28" s="26">
        <v>52</v>
      </c>
    </row>
    <row r="29" spans="1:8" ht="15">
      <c r="A29" s="117"/>
      <c r="B29" s="116">
        <v>138</v>
      </c>
      <c r="C29" s="26" t="s">
        <v>1442</v>
      </c>
      <c r="D29" s="26" t="s">
        <v>665</v>
      </c>
      <c r="E29" s="26" t="s">
        <v>95</v>
      </c>
      <c r="F29" s="26">
        <v>90</v>
      </c>
      <c r="G29" s="116">
        <v>36</v>
      </c>
      <c r="H29" s="26">
        <v>21.78</v>
      </c>
    </row>
    <row r="30" spans="1:8" ht="15">
      <c r="A30" s="117"/>
      <c r="B30" s="117"/>
      <c r="C30" s="26" t="s">
        <v>1443</v>
      </c>
      <c r="D30" s="26" t="s">
        <v>670</v>
      </c>
      <c r="E30" s="26" t="s">
        <v>1444</v>
      </c>
      <c r="F30" s="26">
        <v>113.2</v>
      </c>
      <c r="G30" s="117"/>
      <c r="H30" s="26">
        <v>30.3</v>
      </c>
    </row>
    <row r="31" spans="1:8" ht="15">
      <c r="A31" s="117"/>
      <c r="B31" s="117"/>
      <c r="C31" s="26" t="s">
        <v>1445</v>
      </c>
      <c r="D31" s="26" t="s">
        <v>833</v>
      </c>
      <c r="E31" s="26" t="s">
        <v>712</v>
      </c>
      <c r="F31" s="26">
        <v>113</v>
      </c>
      <c r="G31" s="117"/>
      <c r="H31" s="26">
        <v>71.82</v>
      </c>
    </row>
    <row r="32" spans="1:8" ht="15">
      <c r="A32" s="117"/>
      <c r="B32" s="117"/>
      <c r="C32" s="26" t="s">
        <v>1446</v>
      </c>
      <c r="D32" s="26" t="s">
        <v>833</v>
      </c>
      <c r="E32" s="26" t="s">
        <v>27</v>
      </c>
      <c r="F32" s="26">
        <v>113</v>
      </c>
      <c r="G32" s="117"/>
      <c r="H32" s="26">
        <v>81.6</v>
      </c>
    </row>
    <row r="33" spans="1:8" ht="15">
      <c r="A33" s="117"/>
      <c r="B33" s="117"/>
      <c r="C33" s="26" t="s">
        <v>1447</v>
      </c>
      <c r="D33" s="26" t="s">
        <v>833</v>
      </c>
      <c r="E33" s="26" t="s">
        <v>27</v>
      </c>
      <c r="F33" s="26">
        <v>266</v>
      </c>
      <c r="G33" s="117"/>
      <c r="H33" s="26">
        <v>84.67</v>
      </c>
    </row>
    <row r="34" spans="1:8" ht="15">
      <c r="A34" s="117"/>
      <c r="B34" s="117"/>
      <c r="C34" s="26" t="s">
        <v>1448</v>
      </c>
      <c r="D34" s="26" t="s">
        <v>674</v>
      </c>
      <c r="E34" s="26" t="s">
        <v>98</v>
      </c>
      <c r="F34" s="26">
        <v>88.8</v>
      </c>
      <c r="G34" s="117"/>
      <c r="H34" s="26">
        <v>20.87</v>
      </c>
    </row>
    <row r="35" spans="1:8" ht="15">
      <c r="A35" s="117"/>
      <c r="B35" s="117"/>
      <c r="C35" s="26" t="s">
        <v>1449</v>
      </c>
      <c r="D35" s="26" t="s">
        <v>913</v>
      </c>
      <c r="E35" s="26" t="s">
        <v>670</v>
      </c>
      <c r="F35" s="26">
        <v>113.2</v>
      </c>
      <c r="G35" s="117"/>
      <c r="H35" s="26">
        <v>63.3</v>
      </c>
    </row>
    <row r="36" spans="1:8" ht="15">
      <c r="A36" s="117"/>
      <c r="B36" s="117"/>
      <c r="C36" s="26" t="s">
        <v>1450</v>
      </c>
      <c r="D36" s="26" t="s">
        <v>34</v>
      </c>
      <c r="E36" s="26" t="s">
        <v>675</v>
      </c>
      <c r="F36" s="26">
        <v>90</v>
      </c>
      <c r="G36" s="117"/>
      <c r="H36" s="26">
        <v>18.3</v>
      </c>
    </row>
    <row r="37" spans="1:8" ht="15">
      <c r="A37" s="117"/>
      <c r="B37" s="117"/>
      <c r="C37" s="26" t="s">
        <v>1451</v>
      </c>
      <c r="D37" s="26" t="s">
        <v>98</v>
      </c>
      <c r="E37" s="26" t="s">
        <v>689</v>
      </c>
      <c r="F37" s="26">
        <v>88.8</v>
      </c>
      <c r="G37" s="117"/>
      <c r="H37" s="26">
        <v>45.14</v>
      </c>
    </row>
    <row r="38" spans="1:8" ht="15">
      <c r="A38" s="117"/>
      <c r="B38" s="117"/>
      <c r="C38" s="26" t="s">
        <v>1452</v>
      </c>
      <c r="D38" s="26" t="s">
        <v>686</v>
      </c>
      <c r="E38" s="26" t="s">
        <v>727</v>
      </c>
      <c r="F38" s="26">
        <v>115.5</v>
      </c>
      <c r="G38" s="117"/>
      <c r="H38" s="26">
        <v>74.5</v>
      </c>
    </row>
    <row r="39" spans="1:8" ht="15">
      <c r="A39" s="117"/>
      <c r="B39" s="117"/>
      <c r="C39" s="26" t="s">
        <v>1453</v>
      </c>
      <c r="D39" s="26" t="s">
        <v>1454</v>
      </c>
      <c r="E39" s="26" t="s">
        <v>694</v>
      </c>
      <c r="F39" s="26">
        <v>110</v>
      </c>
      <c r="G39" s="117"/>
      <c r="H39" s="26">
        <v>5.38</v>
      </c>
    </row>
    <row r="40" spans="1:8" ht="15">
      <c r="A40" s="117"/>
      <c r="B40" s="117"/>
      <c r="C40" s="26" t="s">
        <v>1455</v>
      </c>
      <c r="D40" s="26" t="s">
        <v>1454</v>
      </c>
      <c r="E40" s="26" t="s">
        <v>697</v>
      </c>
      <c r="F40" s="26">
        <v>138</v>
      </c>
      <c r="G40" s="117"/>
      <c r="H40" s="26">
        <v>8.2</v>
      </c>
    </row>
    <row r="41" spans="1:8" ht="15">
      <c r="A41" s="117"/>
      <c r="B41" s="117"/>
      <c r="C41" s="26" t="s">
        <v>1456</v>
      </c>
      <c r="D41" s="26" t="s">
        <v>689</v>
      </c>
      <c r="E41" s="26" t="s">
        <v>695</v>
      </c>
      <c r="F41" s="26">
        <v>88.8</v>
      </c>
      <c r="G41" s="117"/>
      <c r="H41" s="26">
        <v>33.02</v>
      </c>
    </row>
    <row r="42" spans="1:8" ht="15">
      <c r="A42" s="117"/>
      <c r="B42" s="117"/>
      <c r="C42" s="26" t="s">
        <v>1457</v>
      </c>
      <c r="D42" s="26" t="s">
        <v>83</v>
      </c>
      <c r="E42" s="26" t="s">
        <v>70</v>
      </c>
      <c r="F42" s="26">
        <v>90</v>
      </c>
      <c r="G42" s="117"/>
      <c r="H42" s="26">
        <v>55.7</v>
      </c>
    </row>
    <row r="43" spans="1:8" ht="15">
      <c r="A43" s="117"/>
      <c r="B43" s="117"/>
      <c r="C43" s="26" t="s">
        <v>1458</v>
      </c>
      <c r="D43" s="26" t="s">
        <v>695</v>
      </c>
      <c r="E43" s="26" t="s">
        <v>691</v>
      </c>
      <c r="F43" s="26">
        <v>88.8</v>
      </c>
      <c r="G43" s="117"/>
      <c r="H43" s="26">
        <v>51.39</v>
      </c>
    </row>
    <row r="44" spans="1:8" ht="15">
      <c r="A44" s="117"/>
      <c r="B44" s="117"/>
      <c r="C44" s="26" t="s">
        <v>1459</v>
      </c>
      <c r="D44" s="26" t="s">
        <v>696</v>
      </c>
      <c r="E44" s="26" t="s">
        <v>704</v>
      </c>
      <c r="F44" s="26">
        <v>332</v>
      </c>
      <c r="G44" s="117"/>
      <c r="H44" s="26">
        <v>41.3</v>
      </c>
    </row>
    <row r="45" spans="1:8" ht="15">
      <c r="A45" s="117"/>
      <c r="B45" s="117"/>
      <c r="C45" s="26" t="s">
        <v>1460</v>
      </c>
      <c r="D45" s="26" t="s">
        <v>109</v>
      </c>
      <c r="E45" s="26" t="s">
        <v>1268</v>
      </c>
      <c r="F45" s="26">
        <v>112</v>
      </c>
      <c r="G45" s="117"/>
      <c r="H45" s="26">
        <v>68.2</v>
      </c>
    </row>
    <row r="46" spans="1:8" ht="15">
      <c r="A46" s="117"/>
      <c r="B46" s="117"/>
      <c r="C46" s="26" t="s">
        <v>1461</v>
      </c>
      <c r="D46" s="26" t="s">
        <v>705</v>
      </c>
      <c r="E46" s="26" t="s">
        <v>29</v>
      </c>
      <c r="F46" s="26">
        <v>112</v>
      </c>
      <c r="G46" s="117"/>
      <c r="H46" s="26">
        <v>20.6</v>
      </c>
    </row>
    <row r="47" spans="1:8" ht="15">
      <c r="A47" s="117"/>
      <c r="B47" s="117"/>
      <c r="C47" s="26" t="s">
        <v>1462</v>
      </c>
      <c r="D47" s="26" t="s">
        <v>706</v>
      </c>
      <c r="E47" s="26" t="s">
        <v>705</v>
      </c>
      <c r="F47" s="26">
        <v>353</v>
      </c>
      <c r="G47" s="117"/>
      <c r="H47" s="26">
        <v>11.4</v>
      </c>
    </row>
    <row r="48" spans="1:8" ht="15">
      <c r="A48" s="117"/>
      <c r="B48" s="117"/>
      <c r="C48" s="26" t="s">
        <v>1463</v>
      </c>
      <c r="D48" s="26" t="s">
        <v>708</v>
      </c>
      <c r="E48" s="26" t="s">
        <v>1464</v>
      </c>
      <c r="F48" s="26">
        <v>112</v>
      </c>
      <c r="G48" s="117"/>
      <c r="H48" s="26">
        <v>6</v>
      </c>
    </row>
    <row r="49" spans="1:8" ht="15">
      <c r="A49" s="117"/>
      <c r="B49" s="117"/>
      <c r="C49" s="26" t="s">
        <v>1465</v>
      </c>
      <c r="D49" s="26" t="s">
        <v>709</v>
      </c>
      <c r="E49" s="26" t="s">
        <v>718</v>
      </c>
      <c r="F49" s="26">
        <v>110</v>
      </c>
      <c r="G49" s="117"/>
      <c r="H49" s="26">
        <v>7.155</v>
      </c>
    </row>
    <row r="50" spans="1:8" ht="15">
      <c r="A50" s="117"/>
      <c r="B50" s="117"/>
      <c r="C50" s="26" t="s">
        <v>1466</v>
      </c>
      <c r="D50" s="26" t="s">
        <v>41</v>
      </c>
      <c r="E50" s="26" t="s">
        <v>662</v>
      </c>
      <c r="F50" s="26">
        <v>112</v>
      </c>
      <c r="G50" s="117"/>
      <c r="H50" s="26">
        <v>25.74</v>
      </c>
    </row>
    <row r="51" spans="1:8" ht="15">
      <c r="A51" s="117"/>
      <c r="B51" s="117"/>
      <c r="C51" s="26" t="s">
        <v>1467</v>
      </c>
      <c r="D51" s="26" t="s">
        <v>41</v>
      </c>
      <c r="E51" s="26" t="s">
        <v>109</v>
      </c>
      <c r="F51" s="26">
        <v>148</v>
      </c>
      <c r="G51" s="117"/>
      <c r="H51" s="26">
        <v>42.3</v>
      </c>
    </row>
    <row r="52" spans="1:8" ht="15">
      <c r="A52" s="117"/>
      <c r="B52" s="117"/>
      <c r="C52" s="26" t="s">
        <v>1468</v>
      </c>
      <c r="D52" s="26" t="s">
        <v>1330</v>
      </c>
      <c r="E52" s="26" t="s">
        <v>724</v>
      </c>
      <c r="F52" s="26">
        <v>90</v>
      </c>
      <c r="G52" s="117"/>
      <c r="H52" s="26">
        <v>4.5</v>
      </c>
    </row>
    <row r="53" spans="1:8" ht="15">
      <c r="A53" s="117"/>
      <c r="B53" s="117"/>
      <c r="C53" s="26" t="s">
        <v>1469</v>
      </c>
      <c r="D53" s="26" t="s">
        <v>713</v>
      </c>
      <c r="E53" s="26" t="s">
        <v>1330</v>
      </c>
      <c r="F53" s="26">
        <v>90</v>
      </c>
      <c r="G53" s="117"/>
      <c r="H53" s="26">
        <v>62</v>
      </c>
    </row>
    <row r="54" spans="1:8" ht="15">
      <c r="A54" s="117"/>
      <c r="B54" s="117"/>
      <c r="C54" s="26" t="s">
        <v>1470</v>
      </c>
      <c r="D54" s="26" t="s">
        <v>715</v>
      </c>
      <c r="E54" s="26" t="s">
        <v>56</v>
      </c>
      <c r="F54" s="26">
        <v>113.2</v>
      </c>
      <c r="G54" s="117"/>
      <c r="H54" s="26">
        <v>73.78</v>
      </c>
    </row>
    <row r="55" spans="1:8" ht="15">
      <c r="A55" s="117"/>
      <c r="B55" s="117"/>
      <c r="C55" s="26" t="s">
        <v>1471</v>
      </c>
      <c r="D55" s="26" t="s">
        <v>717</v>
      </c>
      <c r="E55" s="26" t="s">
        <v>29</v>
      </c>
      <c r="F55" s="26">
        <v>110</v>
      </c>
      <c r="G55" s="117"/>
      <c r="H55" s="26">
        <v>11</v>
      </c>
    </row>
    <row r="56" spans="1:8" ht="15">
      <c r="A56" s="117"/>
      <c r="B56" s="117"/>
      <c r="C56" s="26" t="s">
        <v>1472</v>
      </c>
      <c r="D56" s="26" t="s">
        <v>1464</v>
      </c>
      <c r="E56" s="26" t="s">
        <v>686</v>
      </c>
      <c r="F56" s="26">
        <v>112</v>
      </c>
      <c r="G56" s="117"/>
      <c r="H56" s="26">
        <v>54.5</v>
      </c>
    </row>
    <row r="57" spans="1:8" ht="15">
      <c r="A57" s="117"/>
      <c r="B57" s="117"/>
      <c r="C57" s="26" t="s">
        <v>1473</v>
      </c>
      <c r="D57" s="26" t="s">
        <v>718</v>
      </c>
      <c r="E57" s="26" t="s">
        <v>697</v>
      </c>
      <c r="F57" s="26">
        <v>110</v>
      </c>
      <c r="G57" s="117"/>
      <c r="H57" s="26">
        <v>26.26</v>
      </c>
    </row>
    <row r="58" spans="1:8" ht="15">
      <c r="A58" s="117"/>
      <c r="B58" s="117"/>
      <c r="C58" s="26" t="s">
        <v>1474</v>
      </c>
      <c r="D58" s="26" t="s">
        <v>1475</v>
      </c>
      <c r="E58" s="26" t="s">
        <v>458</v>
      </c>
      <c r="F58" s="26">
        <v>296</v>
      </c>
      <c r="G58" s="117"/>
      <c r="H58" s="26">
        <v>11.2</v>
      </c>
    </row>
    <row r="59" spans="1:8" ht="15">
      <c r="A59" s="117"/>
      <c r="B59" s="117"/>
      <c r="C59" s="26" t="s">
        <v>1476</v>
      </c>
      <c r="D59" s="26" t="s">
        <v>722</v>
      </c>
      <c r="E59" s="26" t="s">
        <v>56</v>
      </c>
      <c r="F59" s="26">
        <v>113.2</v>
      </c>
      <c r="G59" s="117"/>
      <c r="H59" s="26">
        <v>154.8</v>
      </c>
    </row>
    <row r="60" spans="1:8" ht="15">
      <c r="A60" s="117"/>
      <c r="B60" s="117"/>
      <c r="C60" s="26" t="s">
        <v>1477</v>
      </c>
      <c r="D60" s="26" t="s">
        <v>722</v>
      </c>
      <c r="E60" s="26" t="s">
        <v>715</v>
      </c>
      <c r="F60" s="26">
        <v>113.2</v>
      </c>
      <c r="G60" s="117"/>
      <c r="H60" s="26">
        <v>80.5</v>
      </c>
    </row>
    <row r="61" spans="1:8" ht="15">
      <c r="A61" s="117"/>
      <c r="B61" s="117"/>
      <c r="C61" s="26" t="s">
        <v>1478</v>
      </c>
      <c r="D61" s="26" t="s">
        <v>724</v>
      </c>
      <c r="E61" s="26" t="s">
        <v>83</v>
      </c>
      <c r="F61" s="26">
        <v>90</v>
      </c>
      <c r="G61" s="117"/>
      <c r="H61" s="26">
        <v>86.4</v>
      </c>
    </row>
    <row r="62" spans="1:8" ht="15">
      <c r="A62" s="117"/>
      <c r="B62" s="117"/>
      <c r="C62" s="26" t="s">
        <v>1479</v>
      </c>
      <c r="D62" s="26" t="s">
        <v>95</v>
      </c>
      <c r="E62" s="26" t="s">
        <v>713</v>
      </c>
      <c r="F62" s="26">
        <v>90</v>
      </c>
      <c r="G62" s="117"/>
      <c r="H62" s="26">
        <v>29.46</v>
      </c>
    </row>
    <row r="63" spans="1:8" ht="15">
      <c r="A63" s="117"/>
      <c r="B63" s="117"/>
      <c r="C63" s="26" t="s">
        <v>1480</v>
      </c>
      <c r="D63" s="26" t="s">
        <v>726</v>
      </c>
      <c r="E63" s="26" t="s">
        <v>662</v>
      </c>
      <c r="F63" s="26">
        <v>148</v>
      </c>
      <c r="G63" s="117"/>
      <c r="H63" s="26">
        <v>7.66</v>
      </c>
    </row>
    <row r="64" spans="1:8" ht="15">
      <c r="A64" s="118"/>
      <c r="B64" s="118"/>
      <c r="C64" s="26" t="s">
        <v>1481</v>
      </c>
      <c r="D64" s="26" t="s">
        <v>727</v>
      </c>
      <c r="E64" s="26" t="s">
        <v>1482</v>
      </c>
      <c r="F64" s="26">
        <v>112</v>
      </c>
      <c r="G64" s="118"/>
      <c r="H64" s="26">
        <v>15.5</v>
      </c>
    </row>
    <row r="65" spans="1:8" ht="15">
      <c r="A65" s="149" t="s">
        <v>1349</v>
      </c>
      <c r="B65" s="150"/>
      <c r="C65" s="150"/>
      <c r="D65" s="150"/>
      <c r="E65" s="150"/>
      <c r="F65" s="151"/>
      <c r="G65" s="98">
        <f>SUM(G3:G64)</f>
        <v>62</v>
      </c>
      <c r="H65" s="98">
        <f>SUM(H3:H64)</f>
        <v>3674.305000000001</v>
      </c>
    </row>
    <row r="66" spans="1:8" ht="15">
      <c r="A66" s="116">
        <v>2</v>
      </c>
      <c r="B66" s="138">
        <v>230</v>
      </c>
      <c r="C66" s="26" t="s">
        <v>1483</v>
      </c>
      <c r="D66" s="26" t="s">
        <v>671</v>
      </c>
      <c r="E66" s="26" t="s">
        <v>706</v>
      </c>
      <c r="F66" s="26">
        <v>332</v>
      </c>
      <c r="G66" s="138">
        <v>22</v>
      </c>
      <c r="H66" s="26">
        <v>4.8</v>
      </c>
    </row>
    <row r="67" spans="1:8" ht="15">
      <c r="A67" s="117"/>
      <c r="B67" s="138"/>
      <c r="C67" s="26" t="s">
        <v>1484</v>
      </c>
      <c r="D67" s="26" t="s">
        <v>671</v>
      </c>
      <c r="E67" s="26" t="s">
        <v>706</v>
      </c>
      <c r="F67" s="26">
        <v>332</v>
      </c>
      <c r="G67" s="138"/>
      <c r="H67" s="26">
        <v>4.6</v>
      </c>
    </row>
    <row r="68" spans="1:8" ht="15">
      <c r="A68" s="117"/>
      <c r="B68" s="138"/>
      <c r="C68" s="26" t="s">
        <v>1485</v>
      </c>
      <c r="D68" s="26" t="s">
        <v>118</v>
      </c>
      <c r="E68" s="26" t="s">
        <v>708</v>
      </c>
      <c r="F68" s="26">
        <v>494</v>
      </c>
      <c r="G68" s="138"/>
      <c r="H68" s="26">
        <v>34.84</v>
      </c>
    </row>
    <row r="69" spans="1:8" ht="15">
      <c r="A69" s="117"/>
      <c r="B69" s="138"/>
      <c r="C69" s="26" t="s">
        <v>1486</v>
      </c>
      <c r="D69" s="26" t="s">
        <v>687</v>
      </c>
      <c r="E69" s="26" t="s">
        <v>308</v>
      </c>
      <c r="F69" s="26">
        <v>297</v>
      </c>
      <c r="G69" s="138"/>
      <c r="H69" s="26">
        <v>27.6</v>
      </c>
    </row>
    <row r="70" spans="1:8" ht="15">
      <c r="A70" s="117"/>
      <c r="B70" s="138"/>
      <c r="C70" s="26" t="s">
        <v>1487</v>
      </c>
      <c r="D70" s="26" t="s">
        <v>693</v>
      </c>
      <c r="E70" s="26" t="s">
        <v>1488</v>
      </c>
      <c r="F70" s="26">
        <v>332</v>
      </c>
      <c r="G70" s="138"/>
      <c r="H70" s="26">
        <v>110</v>
      </c>
    </row>
    <row r="71" spans="1:8" ht="15">
      <c r="A71" s="117"/>
      <c r="B71" s="138"/>
      <c r="C71" s="26" t="s">
        <v>1489</v>
      </c>
      <c r="D71" s="26" t="s">
        <v>1490</v>
      </c>
      <c r="E71" s="26" t="s">
        <v>722</v>
      </c>
      <c r="F71" s="26">
        <v>494</v>
      </c>
      <c r="G71" s="138"/>
      <c r="H71" s="26">
        <v>68.64</v>
      </c>
    </row>
    <row r="72" spans="1:8" ht="15">
      <c r="A72" s="117"/>
      <c r="B72" s="138"/>
      <c r="C72" s="26" t="s">
        <v>1491</v>
      </c>
      <c r="D72" s="26" t="s">
        <v>696</v>
      </c>
      <c r="E72" s="26" t="s">
        <v>1352</v>
      </c>
      <c r="F72" s="26">
        <v>342</v>
      </c>
      <c r="G72" s="138"/>
      <c r="H72" s="26">
        <v>120.7</v>
      </c>
    </row>
    <row r="73" spans="1:8" ht="15">
      <c r="A73" s="117"/>
      <c r="B73" s="138"/>
      <c r="C73" s="26" t="s">
        <v>1492</v>
      </c>
      <c r="D73" s="26" t="s">
        <v>52</v>
      </c>
      <c r="E73" s="26" t="s">
        <v>706</v>
      </c>
      <c r="F73" s="26">
        <v>342</v>
      </c>
      <c r="G73" s="138"/>
      <c r="H73" s="26">
        <v>188.5</v>
      </c>
    </row>
    <row r="74" spans="1:8" ht="15">
      <c r="A74" s="117"/>
      <c r="B74" s="138"/>
      <c r="C74" s="26" t="s">
        <v>1493</v>
      </c>
      <c r="D74" s="26" t="s">
        <v>52</v>
      </c>
      <c r="E74" s="26" t="s">
        <v>1438</v>
      </c>
      <c r="F74" s="26">
        <v>332</v>
      </c>
      <c r="G74" s="138"/>
      <c r="H74" s="26">
        <v>41.4</v>
      </c>
    </row>
    <row r="75" spans="1:8" ht="15">
      <c r="A75" s="117"/>
      <c r="B75" s="138"/>
      <c r="C75" s="26" t="s">
        <v>1494</v>
      </c>
      <c r="D75" s="26" t="s">
        <v>708</v>
      </c>
      <c r="E75" s="26" t="s">
        <v>1495</v>
      </c>
      <c r="F75" s="26">
        <v>332</v>
      </c>
      <c r="G75" s="138"/>
      <c r="H75" s="26">
        <v>212.2</v>
      </c>
    </row>
    <row r="76" spans="1:8" ht="15">
      <c r="A76" s="117"/>
      <c r="B76" s="138"/>
      <c r="C76" s="26" t="s">
        <v>1496</v>
      </c>
      <c r="D76" s="26" t="s">
        <v>708</v>
      </c>
      <c r="E76" s="26" t="s">
        <v>1495</v>
      </c>
      <c r="F76" s="26">
        <v>332</v>
      </c>
      <c r="G76" s="138"/>
      <c r="H76" s="26">
        <v>214</v>
      </c>
    </row>
    <row r="77" spans="1:8" ht="15">
      <c r="A77" s="117"/>
      <c r="B77" s="138"/>
      <c r="C77" s="26" t="s">
        <v>1497</v>
      </c>
      <c r="D77" s="26" t="s">
        <v>714</v>
      </c>
      <c r="E77" s="26" t="s">
        <v>671</v>
      </c>
      <c r="F77" s="26">
        <v>332</v>
      </c>
      <c r="G77" s="138"/>
      <c r="H77" s="26">
        <v>143.4</v>
      </c>
    </row>
    <row r="78" spans="1:8" ht="15">
      <c r="A78" s="117"/>
      <c r="B78" s="138"/>
      <c r="C78" s="26" t="s">
        <v>1498</v>
      </c>
      <c r="D78" s="26" t="s">
        <v>714</v>
      </c>
      <c r="E78" s="26" t="s">
        <v>718</v>
      </c>
      <c r="F78" s="26">
        <v>353</v>
      </c>
      <c r="G78" s="138"/>
      <c r="H78" s="26">
        <v>113.48</v>
      </c>
    </row>
    <row r="79" spans="1:8" ht="15">
      <c r="A79" s="117"/>
      <c r="B79" s="138"/>
      <c r="C79" s="26" t="s">
        <v>1499</v>
      </c>
      <c r="D79" s="26" t="s">
        <v>42</v>
      </c>
      <c r="E79" s="26" t="s">
        <v>726</v>
      </c>
      <c r="F79" s="26">
        <v>282</v>
      </c>
      <c r="G79" s="138"/>
      <c r="H79" s="26">
        <v>44.57</v>
      </c>
    </row>
    <row r="80" spans="1:8" ht="15">
      <c r="A80" s="117"/>
      <c r="B80" s="138"/>
      <c r="C80" s="26" t="s">
        <v>1500</v>
      </c>
      <c r="D80" s="26" t="s">
        <v>719</v>
      </c>
      <c r="E80" s="26" t="s">
        <v>687</v>
      </c>
      <c r="F80" s="26">
        <v>297</v>
      </c>
      <c r="G80" s="138"/>
      <c r="H80" s="26">
        <v>82.2</v>
      </c>
    </row>
    <row r="81" spans="1:8" ht="15">
      <c r="A81" s="117"/>
      <c r="B81" s="138"/>
      <c r="C81" s="26" t="s">
        <v>1501</v>
      </c>
      <c r="D81" s="26" t="s">
        <v>92</v>
      </c>
      <c r="E81" s="26" t="s">
        <v>118</v>
      </c>
      <c r="F81" s="26">
        <v>494</v>
      </c>
      <c r="G81" s="138"/>
      <c r="H81" s="26">
        <v>32.16</v>
      </c>
    </row>
    <row r="82" spans="1:8" ht="15">
      <c r="A82" s="117"/>
      <c r="B82" s="138"/>
      <c r="C82" s="26" t="s">
        <v>1502</v>
      </c>
      <c r="D82" s="26" t="s">
        <v>92</v>
      </c>
      <c r="E82" s="26" t="s">
        <v>708</v>
      </c>
      <c r="F82" s="26">
        <v>332</v>
      </c>
      <c r="G82" s="138"/>
      <c r="H82" s="26">
        <v>45.9</v>
      </c>
    </row>
    <row r="83" spans="1:8" ht="15">
      <c r="A83" s="117"/>
      <c r="B83" s="138"/>
      <c r="C83" s="26" t="s">
        <v>1503</v>
      </c>
      <c r="D83" s="26" t="s">
        <v>92</v>
      </c>
      <c r="E83" s="26" t="s">
        <v>722</v>
      </c>
      <c r="F83" s="26">
        <v>342</v>
      </c>
      <c r="G83" s="138"/>
      <c r="H83" s="26">
        <v>78.34</v>
      </c>
    </row>
    <row r="84" spans="1:8" ht="15">
      <c r="A84" s="117"/>
      <c r="B84" s="138"/>
      <c r="C84" s="26" t="s">
        <v>1504</v>
      </c>
      <c r="D84" s="26" t="s">
        <v>92</v>
      </c>
      <c r="E84" s="26" t="s">
        <v>726</v>
      </c>
      <c r="F84" s="26">
        <v>342</v>
      </c>
      <c r="G84" s="138"/>
      <c r="H84" s="26">
        <v>110.09</v>
      </c>
    </row>
    <row r="85" spans="1:8" ht="15">
      <c r="A85" s="117"/>
      <c r="B85" s="138"/>
      <c r="C85" s="26" t="s">
        <v>1505</v>
      </c>
      <c r="D85" s="26" t="s">
        <v>722</v>
      </c>
      <c r="E85" s="26" t="s">
        <v>56</v>
      </c>
      <c r="F85" s="26">
        <v>332</v>
      </c>
      <c r="G85" s="138"/>
      <c r="H85" s="26">
        <v>156.8</v>
      </c>
    </row>
    <row r="86" spans="1:8" ht="15">
      <c r="A86" s="117"/>
      <c r="B86" s="138"/>
      <c r="C86" s="26" t="s">
        <v>1506</v>
      </c>
      <c r="D86" s="26" t="s">
        <v>1438</v>
      </c>
      <c r="E86" s="26" t="s">
        <v>667</v>
      </c>
      <c r="F86" s="26">
        <v>332</v>
      </c>
      <c r="G86" s="138"/>
      <c r="H86" s="26">
        <v>111.762</v>
      </c>
    </row>
    <row r="87" spans="1:8" ht="15">
      <c r="A87" s="117"/>
      <c r="B87" s="138"/>
      <c r="C87" s="26" t="s">
        <v>1507</v>
      </c>
      <c r="D87" s="26" t="s">
        <v>1352</v>
      </c>
      <c r="E87" s="26" t="s">
        <v>52</v>
      </c>
      <c r="F87" s="26">
        <v>353</v>
      </c>
      <c r="G87" s="138"/>
      <c r="H87" s="26">
        <v>15</v>
      </c>
    </row>
    <row r="88" spans="1:8" ht="15">
      <c r="A88" s="117"/>
      <c r="B88" s="116">
        <v>138</v>
      </c>
      <c r="C88" s="26" t="s">
        <v>1508</v>
      </c>
      <c r="D88" s="26" t="s">
        <v>665</v>
      </c>
      <c r="E88" s="26" t="s">
        <v>39</v>
      </c>
      <c r="F88" s="26">
        <v>165</v>
      </c>
      <c r="G88" s="116">
        <v>15</v>
      </c>
      <c r="H88" s="26">
        <v>1.9</v>
      </c>
    </row>
    <row r="89" spans="1:8" ht="15">
      <c r="A89" s="117"/>
      <c r="B89" s="117"/>
      <c r="C89" s="26" t="s">
        <v>1509</v>
      </c>
      <c r="D89" s="26" t="s">
        <v>674</v>
      </c>
      <c r="E89" s="26" t="s">
        <v>728</v>
      </c>
      <c r="F89" s="26">
        <v>100</v>
      </c>
      <c r="G89" s="117"/>
      <c r="H89" s="26">
        <v>131.86</v>
      </c>
    </row>
    <row r="90" spans="1:8" ht="15">
      <c r="A90" s="117"/>
      <c r="B90" s="117"/>
      <c r="C90" s="26" t="s">
        <v>1510</v>
      </c>
      <c r="D90" s="26" t="s">
        <v>913</v>
      </c>
      <c r="E90" s="26" t="s">
        <v>709</v>
      </c>
      <c r="F90" s="26">
        <v>113.2</v>
      </c>
      <c r="G90" s="117"/>
      <c r="H90" s="26">
        <v>91.2</v>
      </c>
    </row>
    <row r="91" spans="1:8" ht="15">
      <c r="A91" s="117"/>
      <c r="B91" s="117"/>
      <c r="C91" s="26" t="s">
        <v>1511</v>
      </c>
      <c r="D91" s="26" t="s">
        <v>682</v>
      </c>
      <c r="E91" s="26" t="s">
        <v>669</v>
      </c>
      <c r="F91" s="26">
        <v>148</v>
      </c>
      <c r="G91" s="117"/>
      <c r="H91" s="26">
        <v>5.4</v>
      </c>
    </row>
    <row r="92" spans="1:8" ht="15">
      <c r="A92" s="117"/>
      <c r="B92" s="117"/>
      <c r="C92" s="26" t="s">
        <v>1512</v>
      </c>
      <c r="D92" s="26" t="s">
        <v>696</v>
      </c>
      <c r="E92" s="26" t="s">
        <v>1475</v>
      </c>
      <c r="F92" s="26">
        <v>113.5</v>
      </c>
      <c r="G92" s="117"/>
      <c r="H92" s="26">
        <v>112.8</v>
      </c>
    </row>
    <row r="93" spans="1:8" ht="15">
      <c r="A93" s="117"/>
      <c r="B93" s="117"/>
      <c r="C93" s="26" t="s">
        <v>1513</v>
      </c>
      <c r="D93" s="26" t="s">
        <v>52</v>
      </c>
      <c r="E93" s="26" t="s">
        <v>674</v>
      </c>
      <c r="F93" s="26">
        <v>100</v>
      </c>
      <c r="G93" s="117"/>
      <c r="H93" s="26">
        <v>67.08</v>
      </c>
    </row>
    <row r="94" spans="1:8" ht="15">
      <c r="A94" s="117"/>
      <c r="B94" s="117"/>
      <c r="C94" s="26" t="s">
        <v>1514</v>
      </c>
      <c r="D94" s="26" t="s">
        <v>706</v>
      </c>
      <c r="E94" s="26" t="s">
        <v>833</v>
      </c>
      <c r="F94" s="26">
        <v>113</v>
      </c>
      <c r="G94" s="117"/>
      <c r="H94" s="26">
        <v>24.2</v>
      </c>
    </row>
    <row r="95" spans="1:8" ht="15">
      <c r="A95" s="117"/>
      <c r="B95" s="117"/>
      <c r="C95" s="26" t="s">
        <v>1515</v>
      </c>
      <c r="D95" s="26" t="s">
        <v>706</v>
      </c>
      <c r="E95" s="26" t="s">
        <v>717</v>
      </c>
      <c r="F95" s="26">
        <v>126</v>
      </c>
      <c r="G95" s="117"/>
      <c r="H95" s="26">
        <v>17.4</v>
      </c>
    </row>
    <row r="96" spans="1:8" ht="15">
      <c r="A96" s="117"/>
      <c r="B96" s="117"/>
      <c r="C96" s="26" t="s">
        <v>1516</v>
      </c>
      <c r="D96" s="26" t="s">
        <v>706</v>
      </c>
      <c r="E96" s="26" t="s">
        <v>707</v>
      </c>
      <c r="F96" s="26">
        <v>126</v>
      </c>
      <c r="G96" s="117"/>
      <c r="H96" s="26">
        <v>15.1</v>
      </c>
    </row>
    <row r="97" spans="1:8" ht="15">
      <c r="A97" s="117"/>
      <c r="B97" s="117"/>
      <c r="C97" s="26" t="s">
        <v>1517</v>
      </c>
      <c r="D97" s="26" t="s">
        <v>708</v>
      </c>
      <c r="E97" s="26" t="s">
        <v>686</v>
      </c>
      <c r="F97" s="26">
        <v>112</v>
      </c>
      <c r="G97" s="117"/>
      <c r="H97" s="26">
        <v>60.5</v>
      </c>
    </row>
    <row r="98" spans="1:8" ht="15">
      <c r="A98" s="117"/>
      <c r="B98" s="117"/>
      <c r="C98" s="26" t="s">
        <v>1518</v>
      </c>
      <c r="D98" s="26" t="s">
        <v>714</v>
      </c>
      <c r="E98" s="26" t="s">
        <v>913</v>
      </c>
      <c r="F98" s="26">
        <v>113.2</v>
      </c>
      <c r="G98" s="117"/>
      <c r="H98" s="26">
        <v>43.2</v>
      </c>
    </row>
    <row r="99" spans="1:8" ht="15">
      <c r="A99" s="117"/>
      <c r="B99" s="117"/>
      <c r="C99" s="26" t="s">
        <v>1519</v>
      </c>
      <c r="D99" s="26" t="s">
        <v>1475</v>
      </c>
      <c r="E99" s="26" t="s">
        <v>693</v>
      </c>
      <c r="F99" s="26">
        <v>113.5</v>
      </c>
      <c r="G99" s="117"/>
      <c r="H99" s="26">
        <v>20.99</v>
      </c>
    </row>
    <row r="100" spans="1:8" ht="15">
      <c r="A100" s="117"/>
      <c r="B100" s="117"/>
      <c r="C100" s="26" t="s">
        <v>1520</v>
      </c>
      <c r="D100" s="26" t="s">
        <v>726</v>
      </c>
      <c r="E100" s="26" t="s">
        <v>665</v>
      </c>
      <c r="F100" s="26">
        <v>165</v>
      </c>
      <c r="G100" s="117"/>
      <c r="H100" s="26">
        <v>31.7</v>
      </c>
    </row>
    <row r="101" spans="1:8" ht="15">
      <c r="A101" s="117"/>
      <c r="B101" s="117"/>
      <c r="C101" s="26" t="s">
        <v>1521</v>
      </c>
      <c r="D101" s="26" t="s">
        <v>728</v>
      </c>
      <c r="E101" s="26" t="s">
        <v>34</v>
      </c>
      <c r="F101" s="26">
        <v>332</v>
      </c>
      <c r="G101" s="117"/>
      <c r="H101" s="26">
        <v>33.5</v>
      </c>
    </row>
    <row r="102" spans="1:8" ht="15">
      <c r="A102" s="118"/>
      <c r="B102" s="118"/>
      <c r="C102" s="26" t="s">
        <v>1522</v>
      </c>
      <c r="D102" s="26" t="s">
        <v>728</v>
      </c>
      <c r="E102" s="26" t="s">
        <v>37</v>
      </c>
      <c r="F102" s="26">
        <v>100</v>
      </c>
      <c r="G102" s="118"/>
      <c r="H102" s="26">
        <v>13.5</v>
      </c>
    </row>
    <row r="103" spans="1:8" ht="15">
      <c r="A103" s="149" t="s">
        <v>1356</v>
      </c>
      <c r="B103" s="150"/>
      <c r="C103" s="150"/>
      <c r="D103" s="150"/>
      <c r="E103" s="150"/>
      <c r="F103" s="151"/>
      <c r="G103" s="98">
        <f>SUM(G66:G102)</f>
        <v>37</v>
      </c>
      <c r="H103" s="98">
        <f>SUM(H66:H102)</f>
        <v>2631.3119999999994</v>
      </c>
    </row>
    <row r="104" spans="1:8" ht="15">
      <c r="A104" s="149" t="s">
        <v>1523</v>
      </c>
      <c r="B104" s="150"/>
      <c r="C104" s="150"/>
      <c r="D104" s="150"/>
      <c r="E104" s="150"/>
      <c r="F104" s="151"/>
      <c r="G104" s="98">
        <f>G103+G65</f>
        <v>99</v>
      </c>
      <c r="H104" s="98">
        <f>H103+H65</f>
        <v>6305.617</v>
      </c>
    </row>
    <row r="105" spans="1:8" ht="15">
      <c r="A105" s="99" t="s">
        <v>1524</v>
      </c>
      <c r="B105" s="99"/>
      <c r="C105" s="99"/>
      <c r="D105" s="99"/>
      <c r="E105" s="99"/>
      <c r="F105" s="99"/>
      <c r="G105" s="99"/>
      <c r="H105" s="99"/>
    </row>
  </sheetData>
  <sheetProtection/>
  <mergeCells count="15">
    <mergeCell ref="A3:A64"/>
    <mergeCell ref="B3:B8"/>
    <mergeCell ref="G3:G8"/>
    <mergeCell ref="B9:B28"/>
    <mergeCell ref="G9:G28"/>
    <mergeCell ref="B29:B64"/>
    <mergeCell ref="G29:G64"/>
    <mergeCell ref="A103:F103"/>
    <mergeCell ref="A104:F104"/>
    <mergeCell ref="A65:F65"/>
    <mergeCell ref="A66:A102"/>
    <mergeCell ref="B66:B87"/>
    <mergeCell ref="G66:G87"/>
    <mergeCell ref="B88:B102"/>
    <mergeCell ref="G88:G10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9"/>
  <sheetViews>
    <sheetView zoomScalePageLayoutView="0" workbookViewId="0" topLeftCell="A1">
      <selection activeCell="A2" sqref="A2:L189"/>
    </sheetView>
  </sheetViews>
  <sheetFormatPr defaultColWidth="9.140625" defaultRowHeight="15"/>
  <cols>
    <col min="1" max="16384" width="11.421875" style="0" customWidth="1"/>
  </cols>
  <sheetData>
    <row r="2" spans="1:12" ht="15">
      <c r="A2" s="104" t="s">
        <v>0</v>
      </c>
      <c r="B2" s="104" t="s">
        <v>1</v>
      </c>
      <c r="C2" s="104" t="s">
        <v>2</v>
      </c>
      <c r="D2" s="105" t="s">
        <v>3</v>
      </c>
      <c r="E2" s="103" t="s">
        <v>4</v>
      </c>
      <c r="F2" s="103"/>
      <c r="G2" s="103" t="s">
        <v>7</v>
      </c>
      <c r="H2" s="103" t="s">
        <v>7</v>
      </c>
      <c r="I2" s="103" t="s">
        <v>8</v>
      </c>
      <c r="J2" s="103" t="s">
        <v>8</v>
      </c>
      <c r="K2" s="103" t="s">
        <v>9</v>
      </c>
      <c r="L2" s="103" t="s">
        <v>9</v>
      </c>
    </row>
    <row r="3" spans="1:12" ht="45">
      <c r="A3" s="104"/>
      <c r="B3" s="104"/>
      <c r="C3" s="104"/>
      <c r="D3" s="105"/>
      <c r="E3" s="1" t="s">
        <v>10</v>
      </c>
      <c r="F3" s="1" t="s">
        <v>11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15">
      <c r="A4" s="106" t="s">
        <v>162</v>
      </c>
      <c r="B4" s="8" t="s">
        <v>163</v>
      </c>
      <c r="C4" s="8" t="s">
        <v>164</v>
      </c>
      <c r="D4" s="108">
        <v>3</v>
      </c>
      <c r="E4" s="9">
        <v>0</v>
      </c>
      <c r="F4" s="6">
        <v>0</v>
      </c>
      <c r="G4" s="5">
        <v>40.34</v>
      </c>
      <c r="H4" s="5">
        <v>36.234</v>
      </c>
      <c r="I4" s="5">
        <v>0</v>
      </c>
      <c r="J4" s="5">
        <v>0</v>
      </c>
      <c r="K4" s="5">
        <v>0</v>
      </c>
      <c r="L4" s="5">
        <v>0</v>
      </c>
    </row>
    <row r="5" spans="1:12" ht="15">
      <c r="A5" s="106"/>
      <c r="B5" s="8" t="s">
        <v>165</v>
      </c>
      <c r="C5" s="8" t="s">
        <v>19</v>
      </c>
      <c r="D5" s="108"/>
      <c r="E5" s="9">
        <v>0</v>
      </c>
      <c r="F5" s="6">
        <v>0</v>
      </c>
      <c r="G5" s="5">
        <v>9</v>
      </c>
      <c r="H5" s="5">
        <v>7.78</v>
      </c>
      <c r="I5" s="5">
        <v>0</v>
      </c>
      <c r="J5" s="5">
        <v>0</v>
      </c>
      <c r="K5" s="5">
        <v>0</v>
      </c>
      <c r="L5" s="5">
        <v>0</v>
      </c>
    </row>
    <row r="6" spans="1:12" ht="15">
      <c r="A6" s="106"/>
      <c r="B6" s="8" t="s">
        <v>166</v>
      </c>
      <c r="C6" s="8" t="s">
        <v>164</v>
      </c>
      <c r="D6" s="108"/>
      <c r="E6" s="9">
        <v>0</v>
      </c>
      <c r="F6" s="6">
        <v>0</v>
      </c>
      <c r="G6" s="5">
        <v>5.72</v>
      </c>
      <c r="H6" s="5">
        <v>4.2</v>
      </c>
      <c r="I6" s="5">
        <v>0</v>
      </c>
      <c r="J6" s="5">
        <v>0</v>
      </c>
      <c r="K6" s="5">
        <v>0</v>
      </c>
      <c r="L6" s="5">
        <v>0</v>
      </c>
    </row>
    <row r="7" spans="1:12" ht="15">
      <c r="A7" s="106" t="s">
        <v>167</v>
      </c>
      <c r="B7" s="8" t="s">
        <v>168</v>
      </c>
      <c r="C7" s="8" t="s">
        <v>77</v>
      </c>
      <c r="D7" s="108">
        <v>2</v>
      </c>
      <c r="E7" s="9">
        <v>0.1</v>
      </c>
      <c r="F7" s="6">
        <v>0.09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15">
      <c r="A8" s="106"/>
      <c r="B8" s="8" t="s">
        <v>169</v>
      </c>
      <c r="C8" s="8" t="s">
        <v>77</v>
      </c>
      <c r="D8" s="108"/>
      <c r="E8" s="9">
        <v>0.304</v>
      </c>
      <c r="F8" s="6">
        <v>0.3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5">
      <c r="A9" s="106" t="s">
        <v>170</v>
      </c>
      <c r="B9" s="8" t="s">
        <v>171</v>
      </c>
      <c r="C9" s="8" t="s">
        <v>70</v>
      </c>
      <c r="D9" s="108">
        <v>37</v>
      </c>
      <c r="E9" s="9">
        <v>0</v>
      </c>
      <c r="F9" s="6">
        <v>0</v>
      </c>
      <c r="G9" s="5">
        <v>2.43</v>
      </c>
      <c r="H9" s="5">
        <v>1.95</v>
      </c>
      <c r="I9" s="5">
        <v>0</v>
      </c>
      <c r="J9" s="5">
        <v>0</v>
      </c>
      <c r="K9" s="5">
        <v>0</v>
      </c>
      <c r="L9" s="5">
        <v>0</v>
      </c>
    </row>
    <row r="10" spans="1:12" ht="15">
      <c r="A10" s="106"/>
      <c r="B10" s="8" t="s">
        <v>172</v>
      </c>
      <c r="C10" s="8" t="s">
        <v>70</v>
      </c>
      <c r="D10" s="108"/>
      <c r="E10" s="9">
        <v>0</v>
      </c>
      <c r="F10" s="6">
        <v>0</v>
      </c>
      <c r="G10" s="5">
        <v>0.05</v>
      </c>
      <c r="H10" s="5">
        <v>0.04</v>
      </c>
      <c r="I10" s="5">
        <v>0</v>
      </c>
      <c r="J10" s="5">
        <v>0</v>
      </c>
      <c r="K10" s="5">
        <v>0</v>
      </c>
      <c r="L10" s="5">
        <v>0</v>
      </c>
    </row>
    <row r="11" spans="1:12" ht="15">
      <c r="A11" s="106"/>
      <c r="B11" s="8" t="s">
        <v>173</v>
      </c>
      <c r="C11" s="8" t="s">
        <v>70</v>
      </c>
      <c r="D11" s="108"/>
      <c r="E11" s="9">
        <v>0</v>
      </c>
      <c r="F11" s="6">
        <v>0</v>
      </c>
      <c r="G11" s="5">
        <v>4.1</v>
      </c>
      <c r="H11" s="5">
        <v>3.496</v>
      </c>
      <c r="I11" s="5">
        <v>0</v>
      </c>
      <c r="J11" s="5">
        <v>0</v>
      </c>
      <c r="K11" s="5">
        <v>0</v>
      </c>
      <c r="L11" s="5">
        <v>0</v>
      </c>
    </row>
    <row r="12" spans="1:12" ht="15">
      <c r="A12" s="106"/>
      <c r="B12" s="8" t="s">
        <v>174</v>
      </c>
      <c r="C12" s="8" t="s">
        <v>72</v>
      </c>
      <c r="D12" s="108"/>
      <c r="E12" s="9">
        <v>0</v>
      </c>
      <c r="F12" s="6">
        <v>0</v>
      </c>
      <c r="G12" s="5">
        <v>0.365</v>
      </c>
      <c r="H12" s="5">
        <v>0.3</v>
      </c>
      <c r="I12" s="5">
        <v>0</v>
      </c>
      <c r="J12" s="5">
        <v>0</v>
      </c>
      <c r="K12" s="5">
        <v>0</v>
      </c>
      <c r="L12" s="5">
        <v>0</v>
      </c>
    </row>
    <row r="13" spans="1:12" ht="15">
      <c r="A13" s="106"/>
      <c r="B13" s="8" t="s">
        <v>175</v>
      </c>
      <c r="C13" s="8" t="s">
        <v>70</v>
      </c>
      <c r="D13" s="108"/>
      <c r="E13" s="9">
        <v>0</v>
      </c>
      <c r="F13" s="6">
        <v>0</v>
      </c>
      <c r="G13" s="5">
        <v>2.594</v>
      </c>
      <c r="H13" s="5">
        <v>2.072</v>
      </c>
      <c r="I13" s="5">
        <v>0</v>
      </c>
      <c r="J13" s="5">
        <v>0</v>
      </c>
      <c r="K13" s="5">
        <v>0</v>
      </c>
      <c r="L13" s="5">
        <v>0</v>
      </c>
    </row>
    <row r="14" spans="1:12" ht="15">
      <c r="A14" s="106"/>
      <c r="B14" s="8" t="s">
        <v>176</v>
      </c>
      <c r="C14" s="8" t="s">
        <v>72</v>
      </c>
      <c r="D14" s="108"/>
      <c r="E14" s="9">
        <v>0</v>
      </c>
      <c r="F14" s="6">
        <v>0</v>
      </c>
      <c r="G14" s="5">
        <v>7.75</v>
      </c>
      <c r="H14" s="5">
        <v>5.4</v>
      </c>
      <c r="I14" s="5">
        <v>0</v>
      </c>
      <c r="J14" s="5">
        <v>0</v>
      </c>
      <c r="K14" s="5">
        <v>0</v>
      </c>
      <c r="L14" s="5">
        <v>0</v>
      </c>
    </row>
    <row r="15" spans="1:12" ht="15">
      <c r="A15" s="106"/>
      <c r="B15" s="8" t="s">
        <v>177</v>
      </c>
      <c r="C15" s="8" t="s">
        <v>72</v>
      </c>
      <c r="D15" s="108"/>
      <c r="E15" s="9">
        <v>0</v>
      </c>
      <c r="F15" s="6">
        <v>0</v>
      </c>
      <c r="G15" s="5">
        <v>0.365</v>
      </c>
      <c r="H15" s="5">
        <v>0.27</v>
      </c>
      <c r="I15" s="5">
        <v>0</v>
      </c>
      <c r="J15" s="5">
        <v>0</v>
      </c>
      <c r="K15" s="5">
        <v>0</v>
      </c>
      <c r="L15" s="5">
        <v>0</v>
      </c>
    </row>
    <row r="16" spans="1:12" ht="15">
      <c r="A16" s="106"/>
      <c r="B16" s="8" t="s">
        <v>178</v>
      </c>
      <c r="C16" s="8" t="s">
        <v>72</v>
      </c>
      <c r="D16" s="108"/>
      <c r="E16" s="9">
        <v>0</v>
      </c>
      <c r="F16" s="6">
        <v>0</v>
      </c>
      <c r="G16" s="5">
        <v>1</v>
      </c>
      <c r="H16" s="5">
        <v>0.75</v>
      </c>
      <c r="I16" s="5">
        <v>0</v>
      </c>
      <c r="J16" s="5">
        <v>0</v>
      </c>
      <c r="K16" s="5">
        <v>0</v>
      </c>
      <c r="L16" s="5">
        <v>0</v>
      </c>
    </row>
    <row r="17" spans="1:12" ht="15">
      <c r="A17" s="106"/>
      <c r="B17" s="8" t="s">
        <v>179</v>
      </c>
      <c r="C17" s="8" t="s">
        <v>70</v>
      </c>
      <c r="D17" s="108"/>
      <c r="E17" s="9">
        <v>0</v>
      </c>
      <c r="F17" s="6">
        <v>0</v>
      </c>
      <c r="G17" s="5">
        <v>0.25</v>
      </c>
      <c r="H17" s="5">
        <v>0.132</v>
      </c>
      <c r="I17" s="5">
        <v>0</v>
      </c>
      <c r="J17" s="5">
        <v>0</v>
      </c>
      <c r="K17" s="5">
        <v>0</v>
      </c>
      <c r="L17" s="5">
        <v>0</v>
      </c>
    </row>
    <row r="18" spans="1:12" ht="15">
      <c r="A18" s="106"/>
      <c r="B18" s="8" t="s">
        <v>180</v>
      </c>
      <c r="C18" s="8" t="s">
        <v>72</v>
      </c>
      <c r="D18" s="108"/>
      <c r="E18" s="9">
        <v>0</v>
      </c>
      <c r="F18" s="6">
        <v>0</v>
      </c>
      <c r="G18" s="5">
        <v>0.7</v>
      </c>
      <c r="H18" s="5">
        <v>0.5</v>
      </c>
      <c r="I18" s="5">
        <v>0</v>
      </c>
      <c r="J18" s="5">
        <v>0</v>
      </c>
      <c r="K18" s="5">
        <v>0</v>
      </c>
      <c r="L18" s="5">
        <v>0</v>
      </c>
    </row>
    <row r="19" spans="1:12" ht="15">
      <c r="A19" s="106"/>
      <c r="B19" s="8" t="s">
        <v>181</v>
      </c>
      <c r="C19" s="8" t="s">
        <v>70</v>
      </c>
      <c r="D19" s="108"/>
      <c r="E19" s="9">
        <v>0</v>
      </c>
      <c r="F19" s="6">
        <v>0</v>
      </c>
      <c r="G19" s="5">
        <v>1.068</v>
      </c>
      <c r="H19" s="5">
        <v>0.768</v>
      </c>
      <c r="I19" s="5">
        <v>0</v>
      </c>
      <c r="J19" s="5">
        <v>0</v>
      </c>
      <c r="K19" s="5">
        <v>0</v>
      </c>
      <c r="L19" s="5">
        <v>0</v>
      </c>
    </row>
    <row r="20" spans="1:12" ht="15">
      <c r="A20" s="106"/>
      <c r="B20" s="8" t="s">
        <v>182</v>
      </c>
      <c r="C20" s="8" t="s">
        <v>70</v>
      </c>
      <c r="D20" s="108"/>
      <c r="E20" s="9">
        <v>0</v>
      </c>
      <c r="F20" s="6">
        <v>0</v>
      </c>
      <c r="G20" s="5">
        <v>2.014</v>
      </c>
      <c r="H20" s="5">
        <v>1.495</v>
      </c>
      <c r="I20" s="5">
        <v>0</v>
      </c>
      <c r="J20" s="5">
        <v>0</v>
      </c>
      <c r="K20" s="5">
        <v>0</v>
      </c>
      <c r="L20" s="5">
        <v>0</v>
      </c>
    </row>
    <row r="21" spans="1:12" ht="15">
      <c r="A21" s="106"/>
      <c r="B21" s="8" t="s">
        <v>183</v>
      </c>
      <c r="C21" s="8" t="s">
        <v>70</v>
      </c>
      <c r="D21" s="108"/>
      <c r="E21" s="9">
        <v>0</v>
      </c>
      <c r="F21" s="6">
        <v>0</v>
      </c>
      <c r="G21" s="5">
        <v>9.61</v>
      </c>
      <c r="H21" s="5">
        <v>7.85</v>
      </c>
      <c r="I21" s="5">
        <v>0</v>
      </c>
      <c r="J21" s="5">
        <v>0</v>
      </c>
      <c r="K21" s="5">
        <v>0</v>
      </c>
      <c r="L21" s="5">
        <v>0</v>
      </c>
    </row>
    <row r="22" spans="1:12" ht="15">
      <c r="A22" s="106"/>
      <c r="B22" s="8" t="s">
        <v>184</v>
      </c>
      <c r="C22" s="8" t="s">
        <v>70</v>
      </c>
      <c r="D22" s="108"/>
      <c r="E22" s="9">
        <v>0</v>
      </c>
      <c r="F22" s="6">
        <v>0</v>
      </c>
      <c r="G22" s="5">
        <v>3.725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</row>
    <row r="23" spans="1:12" ht="15">
      <c r="A23" s="106"/>
      <c r="B23" s="8" t="s">
        <v>185</v>
      </c>
      <c r="C23" s="8" t="s">
        <v>70</v>
      </c>
      <c r="D23" s="108"/>
      <c r="E23" s="9">
        <v>0</v>
      </c>
      <c r="F23" s="6">
        <v>0</v>
      </c>
      <c r="G23" s="5">
        <v>5.44</v>
      </c>
      <c r="H23" s="5">
        <v>5.18</v>
      </c>
      <c r="I23" s="5">
        <v>0</v>
      </c>
      <c r="J23" s="5">
        <v>0</v>
      </c>
      <c r="K23" s="5">
        <v>0</v>
      </c>
      <c r="L23" s="5">
        <v>0</v>
      </c>
    </row>
    <row r="24" spans="1:12" ht="15">
      <c r="A24" s="106"/>
      <c r="B24" s="8" t="s">
        <v>186</v>
      </c>
      <c r="C24" s="8" t="s">
        <v>70</v>
      </c>
      <c r="D24" s="108"/>
      <c r="E24" s="9">
        <v>0</v>
      </c>
      <c r="F24" s="6">
        <v>0</v>
      </c>
      <c r="G24" s="5">
        <v>2.176</v>
      </c>
      <c r="H24" s="5">
        <v>1.83</v>
      </c>
      <c r="I24" s="5">
        <v>0</v>
      </c>
      <c r="J24" s="5">
        <v>0</v>
      </c>
      <c r="K24" s="5">
        <v>0</v>
      </c>
      <c r="L24" s="5">
        <v>0</v>
      </c>
    </row>
    <row r="25" spans="1:12" ht="15">
      <c r="A25" s="106"/>
      <c r="B25" s="8" t="s">
        <v>187</v>
      </c>
      <c r="C25" s="8" t="s">
        <v>70</v>
      </c>
      <c r="D25" s="108"/>
      <c r="E25" s="9">
        <v>0</v>
      </c>
      <c r="F25" s="6">
        <v>0</v>
      </c>
      <c r="G25" s="5">
        <v>1.905</v>
      </c>
      <c r="H25" s="5">
        <v>1.5</v>
      </c>
      <c r="I25" s="5">
        <v>0</v>
      </c>
      <c r="J25" s="5">
        <v>0</v>
      </c>
      <c r="K25" s="5">
        <v>0</v>
      </c>
      <c r="L25" s="5">
        <v>0</v>
      </c>
    </row>
    <row r="26" spans="1:12" ht="15">
      <c r="A26" s="106"/>
      <c r="B26" s="8" t="s">
        <v>188</v>
      </c>
      <c r="C26" s="8" t="s">
        <v>72</v>
      </c>
      <c r="D26" s="108"/>
      <c r="E26" s="9">
        <v>0</v>
      </c>
      <c r="F26" s="6">
        <v>0</v>
      </c>
      <c r="G26" s="5">
        <v>1.64</v>
      </c>
      <c r="H26" s="5">
        <v>1.277</v>
      </c>
      <c r="I26" s="5">
        <v>0</v>
      </c>
      <c r="J26" s="5">
        <v>0</v>
      </c>
      <c r="K26" s="5">
        <v>0</v>
      </c>
      <c r="L26" s="5">
        <v>0</v>
      </c>
    </row>
    <row r="27" spans="1:12" ht="15">
      <c r="A27" s="106"/>
      <c r="B27" s="8" t="s">
        <v>189</v>
      </c>
      <c r="C27" s="8" t="s">
        <v>72</v>
      </c>
      <c r="D27" s="108"/>
      <c r="E27" s="9">
        <v>0</v>
      </c>
      <c r="F27" s="6">
        <v>0</v>
      </c>
      <c r="G27" s="5">
        <v>1.092</v>
      </c>
      <c r="H27" s="5">
        <v>0.8</v>
      </c>
      <c r="I27" s="5">
        <v>0</v>
      </c>
      <c r="J27" s="5">
        <v>0</v>
      </c>
      <c r="K27" s="5">
        <v>0</v>
      </c>
      <c r="L27" s="5">
        <v>0</v>
      </c>
    </row>
    <row r="28" spans="1:12" ht="15">
      <c r="A28" s="106"/>
      <c r="B28" s="8" t="s">
        <v>190</v>
      </c>
      <c r="C28" s="8" t="s">
        <v>72</v>
      </c>
      <c r="D28" s="108"/>
      <c r="E28" s="9">
        <v>0</v>
      </c>
      <c r="F28" s="6">
        <v>0</v>
      </c>
      <c r="G28" s="5">
        <v>1.49</v>
      </c>
      <c r="H28" s="5">
        <v>1.25</v>
      </c>
      <c r="I28" s="5">
        <v>0</v>
      </c>
      <c r="J28" s="5">
        <v>0</v>
      </c>
      <c r="K28" s="5">
        <v>0</v>
      </c>
      <c r="L28" s="5">
        <v>0</v>
      </c>
    </row>
    <row r="29" spans="1:12" ht="15">
      <c r="A29" s="106"/>
      <c r="B29" s="8" t="s">
        <v>191</v>
      </c>
      <c r="C29" s="8" t="s">
        <v>72</v>
      </c>
      <c r="D29" s="108"/>
      <c r="E29" s="9">
        <v>0</v>
      </c>
      <c r="F29" s="6">
        <v>0</v>
      </c>
      <c r="G29" s="5">
        <v>1.29</v>
      </c>
      <c r="H29" s="5">
        <v>1.05</v>
      </c>
      <c r="I29" s="5">
        <v>0</v>
      </c>
      <c r="J29" s="5">
        <v>0</v>
      </c>
      <c r="K29" s="5">
        <v>0</v>
      </c>
      <c r="L29" s="5">
        <v>0</v>
      </c>
    </row>
    <row r="30" spans="1:12" ht="15">
      <c r="A30" s="106"/>
      <c r="B30" s="8" t="s">
        <v>192</v>
      </c>
      <c r="C30" s="8" t="s">
        <v>72</v>
      </c>
      <c r="D30" s="108"/>
      <c r="E30" s="9">
        <v>0</v>
      </c>
      <c r="F30" s="6">
        <v>0</v>
      </c>
      <c r="G30" s="5">
        <v>1.27</v>
      </c>
      <c r="H30" s="5">
        <v>0.97</v>
      </c>
      <c r="I30" s="5">
        <v>0</v>
      </c>
      <c r="J30" s="5">
        <v>0</v>
      </c>
      <c r="K30" s="5">
        <v>0</v>
      </c>
      <c r="L30" s="5">
        <v>0</v>
      </c>
    </row>
    <row r="31" spans="1:12" ht="15">
      <c r="A31" s="106"/>
      <c r="B31" s="8" t="s">
        <v>193</v>
      </c>
      <c r="C31" s="8" t="s">
        <v>72</v>
      </c>
      <c r="D31" s="108"/>
      <c r="E31" s="9">
        <v>0</v>
      </c>
      <c r="F31" s="6">
        <v>0</v>
      </c>
      <c r="G31" s="5">
        <v>1.092</v>
      </c>
      <c r="H31" s="5">
        <v>0.8</v>
      </c>
      <c r="I31" s="5">
        <v>0</v>
      </c>
      <c r="J31" s="5">
        <v>0</v>
      </c>
      <c r="K31" s="5">
        <v>0</v>
      </c>
      <c r="L31" s="5">
        <v>0</v>
      </c>
    </row>
    <row r="32" spans="1:12" ht="15">
      <c r="A32" s="106"/>
      <c r="B32" s="8" t="s">
        <v>194</v>
      </c>
      <c r="C32" s="8" t="s">
        <v>72</v>
      </c>
      <c r="D32" s="108"/>
      <c r="E32" s="9">
        <v>0</v>
      </c>
      <c r="F32" s="6">
        <v>0</v>
      </c>
      <c r="G32" s="5">
        <v>3.819</v>
      </c>
      <c r="H32" s="5">
        <v>3</v>
      </c>
      <c r="I32" s="5">
        <v>0</v>
      </c>
      <c r="J32" s="5">
        <v>0</v>
      </c>
      <c r="K32" s="5">
        <v>0</v>
      </c>
      <c r="L32" s="5">
        <v>0</v>
      </c>
    </row>
    <row r="33" spans="1:12" ht="15">
      <c r="A33" s="106"/>
      <c r="B33" s="8" t="s">
        <v>195</v>
      </c>
      <c r="C33" s="8" t="s">
        <v>70</v>
      </c>
      <c r="D33" s="108"/>
      <c r="E33" s="9">
        <v>0</v>
      </c>
      <c r="F33" s="6">
        <v>0</v>
      </c>
      <c r="G33" s="5">
        <v>4.553</v>
      </c>
      <c r="H33" s="5">
        <v>3.95</v>
      </c>
      <c r="I33" s="5">
        <v>0</v>
      </c>
      <c r="J33" s="5">
        <v>0</v>
      </c>
      <c r="K33" s="5">
        <v>0</v>
      </c>
      <c r="L33" s="5">
        <v>0</v>
      </c>
    </row>
    <row r="34" spans="1:12" ht="15">
      <c r="A34" s="106"/>
      <c r="B34" s="8" t="s">
        <v>196</v>
      </c>
      <c r="C34" s="8" t="s">
        <v>70</v>
      </c>
      <c r="D34" s="108"/>
      <c r="E34" s="9">
        <v>0</v>
      </c>
      <c r="F34" s="6">
        <v>0</v>
      </c>
      <c r="G34" s="5">
        <v>2.137</v>
      </c>
      <c r="H34" s="5">
        <v>1.71</v>
      </c>
      <c r="I34" s="5">
        <v>0</v>
      </c>
      <c r="J34" s="5">
        <v>0</v>
      </c>
      <c r="K34" s="5">
        <v>0</v>
      </c>
      <c r="L34" s="5">
        <v>0</v>
      </c>
    </row>
    <row r="35" spans="1:12" ht="15">
      <c r="A35" s="106"/>
      <c r="B35" s="8" t="s">
        <v>197</v>
      </c>
      <c r="C35" s="8" t="s">
        <v>70</v>
      </c>
      <c r="D35" s="108"/>
      <c r="E35" s="9">
        <v>0</v>
      </c>
      <c r="F35" s="6">
        <v>0</v>
      </c>
      <c r="G35" s="5">
        <v>4.604</v>
      </c>
      <c r="H35" s="5">
        <v>3.58</v>
      </c>
      <c r="I35" s="5">
        <v>0</v>
      </c>
      <c r="J35" s="5">
        <v>0</v>
      </c>
      <c r="K35" s="5">
        <v>0</v>
      </c>
      <c r="L35" s="5">
        <v>0</v>
      </c>
    </row>
    <row r="36" spans="1:12" ht="15">
      <c r="A36" s="106"/>
      <c r="B36" s="8" t="s">
        <v>198</v>
      </c>
      <c r="C36" s="8" t="s">
        <v>70</v>
      </c>
      <c r="D36" s="108"/>
      <c r="E36" s="9">
        <v>0</v>
      </c>
      <c r="F36" s="6">
        <v>0</v>
      </c>
      <c r="G36" s="5">
        <v>0.725</v>
      </c>
      <c r="H36" s="5">
        <v>0.68</v>
      </c>
      <c r="I36" s="5">
        <v>0</v>
      </c>
      <c r="J36" s="5">
        <v>0</v>
      </c>
      <c r="K36" s="5">
        <v>0</v>
      </c>
      <c r="L36" s="5">
        <v>0</v>
      </c>
    </row>
    <row r="37" spans="1:12" ht="15">
      <c r="A37" s="106"/>
      <c r="B37" s="8" t="s">
        <v>199</v>
      </c>
      <c r="C37" s="8" t="s">
        <v>70</v>
      </c>
      <c r="D37" s="108"/>
      <c r="E37" s="9">
        <v>0</v>
      </c>
      <c r="F37" s="6">
        <v>0</v>
      </c>
      <c r="G37" s="5">
        <v>1.82</v>
      </c>
      <c r="H37" s="5">
        <v>1.45</v>
      </c>
      <c r="I37" s="5">
        <v>0</v>
      </c>
      <c r="J37" s="5">
        <v>0</v>
      </c>
      <c r="K37" s="5">
        <v>0</v>
      </c>
      <c r="L37" s="5">
        <v>0</v>
      </c>
    </row>
    <row r="38" spans="1:12" ht="15">
      <c r="A38" s="106"/>
      <c r="B38" s="8" t="s">
        <v>200</v>
      </c>
      <c r="C38" s="8" t="s">
        <v>70</v>
      </c>
      <c r="D38" s="108"/>
      <c r="E38" s="9">
        <v>0</v>
      </c>
      <c r="F38" s="6">
        <v>0</v>
      </c>
      <c r="G38" s="5">
        <v>0.9</v>
      </c>
      <c r="H38" s="5">
        <v>0.8</v>
      </c>
      <c r="I38" s="5">
        <v>0</v>
      </c>
      <c r="J38" s="5">
        <v>0</v>
      </c>
      <c r="K38" s="5">
        <v>0</v>
      </c>
      <c r="L38" s="5">
        <v>0</v>
      </c>
    </row>
    <row r="39" spans="1:12" ht="15">
      <c r="A39" s="106"/>
      <c r="B39" s="8" t="s">
        <v>201</v>
      </c>
      <c r="C39" s="8" t="s">
        <v>70</v>
      </c>
      <c r="D39" s="108"/>
      <c r="E39" s="9">
        <v>0</v>
      </c>
      <c r="F39" s="6">
        <v>0</v>
      </c>
      <c r="G39" s="5">
        <v>2.764</v>
      </c>
      <c r="H39" s="5">
        <v>2.3</v>
      </c>
      <c r="I39" s="5">
        <v>0</v>
      </c>
      <c r="J39" s="5">
        <v>0</v>
      </c>
      <c r="K39" s="5">
        <v>0</v>
      </c>
      <c r="L39" s="5">
        <v>0</v>
      </c>
    </row>
    <row r="40" spans="1:12" ht="15">
      <c r="A40" s="106"/>
      <c r="B40" s="8" t="s">
        <v>202</v>
      </c>
      <c r="C40" s="8" t="s">
        <v>70</v>
      </c>
      <c r="D40" s="108"/>
      <c r="E40" s="9">
        <v>0</v>
      </c>
      <c r="F40" s="6">
        <v>0</v>
      </c>
      <c r="G40" s="5">
        <v>0.45</v>
      </c>
      <c r="H40" s="5">
        <v>0.36</v>
      </c>
      <c r="I40" s="5">
        <v>0</v>
      </c>
      <c r="J40" s="5">
        <v>0</v>
      </c>
      <c r="K40" s="5">
        <v>0</v>
      </c>
      <c r="L40" s="5">
        <v>0</v>
      </c>
    </row>
    <row r="41" spans="1:12" ht="15">
      <c r="A41" s="106"/>
      <c r="B41" s="8" t="s">
        <v>203</v>
      </c>
      <c r="C41" s="8" t="s">
        <v>70</v>
      </c>
      <c r="D41" s="108"/>
      <c r="E41" s="9">
        <v>0</v>
      </c>
      <c r="F41" s="6">
        <v>0</v>
      </c>
      <c r="G41" s="5">
        <v>6.558</v>
      </c>
      <c r="H41" s="5">
        <v>5.825</v>
      </c>
      <c r="I41" s="5">
        <v>0</v>
      </c>
      <c r="J41" s="5">
        <v>0</v>
      </c>
      <c r="K41" s="5">
        <v>0</v>
      </c>
      <c r="L41" s="5">
        <v>0</v>
      </c>
    </row>
    <row r="42" spans="1:12" ht="15">
      <c r="A42" s="106"/>
      <c r="B42" s="8" t="s">
        <v>204</v>
      </c>
      <c r="C42" s="8" t="s">
        <v>70</v>
      </c>
      <c r="D42" s="108"/>
      <c r="E42" s="9">
        <v>0</v>
      </c>
      <c r="F42" s="6">
        <v>0</v>
      </c>
      <c r="G42" s="5">
        <v>1.52</v>
      </c>
      <c r="H42" s="5">
        <v>1.3</v>
      </c>
      <c r="I42" s="5">
        <v>0</v>
      </c>
      <c r="J42" s="5">
        <v>0</v>
      </c>
      <c r="K42" s="5">
        <v>0</v>
      </c>
      <c r="L42" s="5">
        <v>0</v>
      </c>
    </row>
    <row r="43" spans="1:12" ht="15">
      <c r="A43" s="106"/>
      <c r="B43" s="8" t="s">
        <v>205</v>
      </c>
      <c r="C43" s="8" t="s">
        <v>72</v>
      </c>
      <c r="D43" s="108"/>
      <c r="E43" s="9">
        <v>0</v>
      </c>
      <c r="F43" s="6">
        <v>0</v>
      </c>
      <c r="G43" s="5">
        <v>0.794</v>
      </c>
      <c r="H43" s="5">
        <v>0.635</v>
      </c>
      <c r="I43" s="5">
        <v>0</v>
      </c>
      <c r="J43" s="5">
        <v>0</v>
      </c>
      <c r="K43" s="5">
        <v>0</v>
      </c>
      <c r="L43" s="5">
        <v>0</v>
      </c>
    </row>
    <row r="44" spans="1:12" ht="15">
      <c r="A44" s="106"/>
      <c r="B44" s="8" t="s">
        <v>206</v>
      </c>
      <c r="C44" s="8" t="s">
        <v>72</v>
      </c>
      <c r="D44" s="108"/>
      <c r="E44" s="9">
        <v>0</v>
      </c>
      <c r="F44" s="6">
        <v>0</v>
      </c>
      <c r="G44" s="5">
        <v>75.832</v>
      </c>
      <c r="H44" s="5">
        <v>65.4</v>
      </c>
      <c r="I44" s="5">
        <v>0</v>
      </c>
      <c r="J44" s="5">
        <v>0</v>
      </c>
      <c r="K44" s="5">
        <v>0</v>
      </c>
      <c r="L44" s="5">
        <v>0</v>
      </c>
    </row>
    <row r="45" spans="1:12" ht="15">
      <c r="A45" s="106"/>
      <c r="B45" s="8" t="s">
        <v>207</v>
      </c>
      <c r="C45" s="8" t="s">
        <v>70</v>
      </c>
      <c r="D45" s="108"/>
      <c r="E45" s="9">
        <v>0</v>
      </c>
      <c r="F45" s="6">
        <v>0</v>
      </c>
      <c r="G45" s="5">
        <v>4.853</v>
      </c>
      <c r="H45" s="5">
        <v>4.08</v>
      </c>
      <c r="I45" s="5">
        <v>0</v>
      </c>
      <c r="J45" s="5">
        <v>0</v>
      </c>
      <c r="K45" s="5">
        <v>0</v>
      </c>
      <c r="L45" s="5">
        <v>0</v>
      </c>
    </row>
    <row r="46" spans="1:12" ht="15">
      <c r="A46" s="10" t="s">
        <v>208</v>
      </c>
      <c r="B46" s="8" t="s">
        <v>209</v>
      </c>
      <c r="C46" s="8" t="s">
        <v>45</v>
      </c>
      <c r="D46" s="11">
        <v>1</v>
      </c>
      <c r="E46" s="9">
        <v>0</v>
      </c>
      <c r="F46" s="6">
        <v>0</v>
      </c>
      <c r="G46" s="5">
        <v>0</v>
      </c>
      <c r="H46" s="5">
        <v>0</v>
      </c>
      <c r="I46" s="5">
        <v>0</v>
      </c>
      <c r="J46" s="5">
        <v>0</v>
      </c>
      <c r="K46" s="5">
        <v>29.8</v>
      </c>
      <c r="L46" s="5">
        <v>27.6</v>
      </c>
    </row>
    <row r="47" spans="1:12" ht="15">
      <c r="A47" s="10" t="s">
        <v>210</v>
      </c>
      <c r="B47" s="8" t="s">
        <v>211</v>
      </c>
      <c r="C47" s="8" t="s">
        <v>40</v>
      </c>
      <c r="D47" s="11">
        <v>1</v>
      </c>
      <c r="E47" s="9">
        <v>0.1</v>
      </c>
      <c r="F47" s="6">
        <v>0.06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5">
      <c r="A48" s="10" t="s">
        <v>212</v>
      </c>
      <c r="B48" s="8" t="s">
        <v>212</v>
      </c>
      <c r="C48" s="8" t="s">
        <v>14</v>
      </c>
      <c r="D48" s="11">
        <v>1</v>
      </c>
      <c r="E48" s="9">
        <v>0</v>
      </c>
      <c r="F48" s="6">
        <v>0</v>
      </c>
      <c r="G48" s="5">
        <v>0</v>
      </c>
      <c r="H48" s="5">
        <v>0</v>
      </c>
      <c r="I48" s="5">
        <v>0</v>
      </c>
      <c r="J48" s="5">
        <v>0</v>
      </c>
      <c r="K48" s="5">
        <v>36.5</v>
      </c>
      <c r="L48" s="5">
        <v>35.2</v>
      </c>
    </row>
    <row r="49" spans="1:12" ht="15">
      <c r="A49" s="106" t="s">
        <v>213</v>
      </c>
      <c r="B49" s="8" t="s">
        <v>83</v>
      </c>
      <c r="C49" s="8" t="s">
        <v>19</v>
      </c>
      <c r="D49" s="108">
        <v>2</v>
      </c>
      <c r="E49" s="9">
        <v>2.3</v>
      </c>
      <c r="F49" s="6">
        <v>2.2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>
      <c r="A50" s="106"/>
      <c r="B50" s="8" t="s">
        <v>214</v>
      </c>
      <c r="C50" s="8" t="s">
        <v>19</v>
      </c>
      <c r="D50" s="108"/>
      <c r="E50" s="9">
        <v>6.634</v>
      </c>
      <c r="F50" s="6">
        <v>6.2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>
      <c r="A51" s="10" t="s">
        <v>215</v>
      </c>
      <c r="B51" s="8" t="s">
        <v>216</v>
      </c>
      <c r="C51" s="8" t="s">
        <v>21</v>
      </c>
      <c r="D51" s="11">
        <v>1</v>
      </c>
      <c r="E51" s="9">
        <v>0.2</v>
      </c>
      <c r="F51" s="6">
        <v>0.2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5">
      <c r="A52" s="10" t="s">
        <v>217</v>
      </c>
      <c r="B52" s="8" t="s">
        <v>218</v>
      </c>
      <c r="C52" s="8" t="s">
        <v>110</v>
      </c>
      <c r="D52" s="11">
        <v>1</v>
      </c>
      <c r="E52" s="9">
        <v>16.6</v>
      </c>
      <c r="F52" s="6">
        <v>15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ht="15">
      <c r="A53" s="10" t="s">
        <v>219</v>
      </c>
      <c r="B53" s="8" t="s">
        <v>220</v>
      </c>
      <c r="C53" s="8" t="s">
        <v>85</v>
      </c>
      <c r="D53" s="11">
        <v>1</v>
      </c>
      <c r="E53" s="9">
        <v>38.45</v>
      </c>
      <c r="F53" s="6">
        <v>37.99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</row>
    <row r="54" spans="1:12" ht="15">
      <c r="A54" s="10" t="s">
        <v>221</v>
      </c>
      <c r="B54" s="8" t="s">
        <v>222</v>
      </c>
      <c r="C54" s="8" t="s">
        <v>72</v>
      </c>
      <c r="D54" s="11">
        <v>1</v>
      </c>
      <c r="E54" s="9">
        <v>49.71</v>
      </c>
      <c r="F54" s="6">
        <v>49.71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ht="15">
      <c r="A55" s="10" t="s">
        <v>223</v>
      </c>
      <c r="B55" s="8" t="s">
        <v>224</v>
      </c>
      <c r="C55" s="8" t="s">
        <v>21</v>
      </c>
      <c r="D55" s="11">
        <v>1</v>
      </c>
      <c r="E55" s="9">
        <v>0.92</v>
      </c>
      <c r="F55" s="6">
        <v>0.875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ht="15">
      <c r="A56" s="10" t="s">
        <v>225</v>
      </c>
      <c r="B56" s="8" t="s">
        <v>225</v>
      </c>
      <c r="C56" s="8" t="s">
        <v>85</v>
      </c>
      <c r="D56" s="11">
        <v>1</v>
      </c>
      <c r="E56" s="9">
        <v>49.575</v>
      </c>
      <c r="F56" s="6">
        <v>49.575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5">
      <c r="A57" s="10" t="s">
        <v>226</v>
      </c>
      <c r="B57" s="8" t="s">
        <v>226</v>
      </c>
      <c r="C57" s="8" t="s">
        <v>85</v>
      </c>
      <c r="D57" s="11">
        <v>1</v>
      </c>
      <c r="E57" s="9">
        <v>49.98</v>
      </c>
      <c r="F57" s="6">
        <v>49.95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5">
      <c r="A58" s="10" t="s">
        <v>227</v>
      </c>
      <c r="B58" s="8" t="s">
        <v>228</v>
      </c>
      <c r="C58" s="8" t="s">
        <v>77</v>
      </c>
      <c r="D58" s="11">
        <v>1</v>
      </c>
      <c r="E58" s="9">
        <v>2.5</v>
      </c>
      <c r="F58" s="6">
        <v>1.98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ht="15">
      <c r="A59" s="106" t="s">
        <v>229</v>
      </c>
      <c r="B59" s="8" t="s">
        <v>230</v>
      </c>
      <c r="C59" s="8" t="s">
        <v>77</v>
      </c>
      <c r="D59" s="108">
        <v>2</v>
      </c>
      <c r="E59" s="9">
        <v>1.65</v>
      </c>
      <c r="F59" s="6">
        <v>1.65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15">
      <c r="A60" s="106"/>
      <c r="B60" s="8" t="s">
        <v>231</v>
      </c>
      <c r="C60" s="8" t="s">
        <v>77</v>
      </c>
      <c r="D60" s="108"/>
      <c r="E60" s="9">
        <v>0</v>
      </c>
      <c r="F60" s="6">
        <v>0</v>
      </c>
      <c r="G60" s="5">
        <v>1.6</v>
      </c>
      <c r="H60" s="5">
        <v>1.4</v>
      </c>
      <c r="I60" s="5">
        <v>0</v>
      </c>
      <c r="J60" s="5">
        <v>0</v>
      </c>
      <c r="K60" s="5">
        <v>0</v>
      </c>
      <c r="L60" s="5">
        <v>0</v>
      </c>
    </row>
    <row r="61" spans="1:12" ht="15">
      <c r="A61" s="10" t="s">
        <v>232</v>
      </c>
      <c r="B61" s="8" t="s">
        <v>233</v>
      </c>
      <c r="C61" s="8" t="s">
        <v>234</v>
      </c>
      <c r="D61" s="11">
        <v>1</v>
      </c>
      <c r="E61" s="9">
        <v>0.44</v>
      </c>
      <c r="F61" s="6">
        <v>0.4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</row>
    <row r="62" spans="1:12" ht="15">
      <c r="A62" s="106" t="s">
        <v>235</v>
      </c>
      <c r="B62" s="8" t="s">
        <v>236</v>
      </c>
      <c r="C62" s="8" t="s">
        <v>72</v>
      </c>
      <c r="D62" s="108">
        <v>7</v>
      </c>
      <c r="E62" s="9">
        <v>0</v>
      </c>
      <c r="F62" s="6">
        <v>0</v>
      </c>
      <c r="G62" s="5">
        <v>6.662</v>
      </c>
      <c r="H62" s="5">
        <v>6.143</v>
      </c>
      <c r="I62" s="5">
        <v>0</v>
      </c>
      <c r="J62" s="5">
        <v>0</v>
      </c>
      <c r="K62" s="5">
        <v>0</v>
      </c>
      <c r="L62" s="5">
        <v>0</v>
      </c>
    </row>
    <row r="63" spans="1:12" ht="15">
      <c r="A63" s="106"/>
      <c r="B63" s="8" t="s">
        <v>237</v>
      </c>
      <c r="C63" s="8" t="s">
        <v>72</v>
      </c>
      <c r="D63" s="108"/>
      <c r="E63" s="9">
        <v>0</v>
      </c>
      <c r="F63" s="6">
        <v>0</v>
      </c>
      <c r="G63" s="5">
        <v>3.36</v>
      </c>
      <c r="H63" s="5">
        <v>3.36</v>
      </c>
      <c r="I63" s="5">
        <v>0</v>
      </c>
      <c r="J63" s="5">
        <v>0</v>
      </c>
      <c r="K63" s="5">
        <v>0</v>
      </c>
      <c r="L63" s="5">
        <v>0</v>
      </c>
    </row>
    <row r="64" spans="1:12" ht="15">
      <c r="A64" s="106"/>
      <c r="B64" s="8" t="s">
        <v>238</v>
      </c>
      <c r="C64" s="8" t="s">
        <v>77</v>
      </c>
      <c r="D64" s="108"/>
      <c r="E64" s="9">
        <v>0</v>
      </c>
      <c r="F64" s="6">
        <v>0</v>
      </c>
      <c r="G64" s="5">
        <v>0.16</v>
      </c>
      <c r="H64" s="5">
        <v>0.16</v>
      </c>
      <c r="I64" s="5">
        <v>0</v>
      </c>
      <c r="J64" s="5">
        <v>0</v>
      </c>
      <c r="K64" s="5">
        <v>0</v>
      </c>
      <c r="L64" s="5">
        <v>0</v>
      </c>
    </row>
    <row r="65" spans="1:12" ht="15">
      <c r="A65" s="106"/>
      <c r="B65" s="8" t="s">
        <v>239</v>
      </c>
      <c r="C65" s="8" t="s">
        <v>19</v>
      </c>
      <c r="D65" s="108"/>
      <c r="E65" s="9">
        <v>0</v>
      </c>
      <c r="F65" s="6">
        <v>0</v>
      </c>
      <c r="G65" s="5">
        <v>3.36</v>
      </c>
      <c r="H65" s="5">
        <v>2.558</v>
      </c>
      <c r="I65" s="5">
        <v>0</v>
      </c>
      <c r="J65" s="5">
        <v>0</v>
      </c>
      <c r="K65" s="5">
        <v>0</v>
      </c>
      <c r="L65" s="5">
        <v>0</v>
      </c>
    </row>
    <row r="66" spans="1:12" ht="15">
      <c r="A66" s="106"/>
      <c r="B66" s="8" t="s">
        <v>240</v>
      </c>
      <c r="C66" s="8" t="s">
        <v>77</v>
      </c>
      <c r="D66" s="108"/>
      <c r="E66" s="9">
        <v>0</v>
      </c>
      <c r="F66" s="6">
        <v>0</v>
      </c>
      <c r="G66" s="5">
        <v>0.16</v>
      </c>
      <c r="H66" s="5">
        <v>0.16</v>
      </c>
      <c r="I66" s="5">
        <v>0</v>
      </c>
      <c r="J66" s="5">
        <v>0</v>
      </c>
      <c r="K66" s="5">
        <v>0</v>
      </c>
      <c r="L66" s="5">
        <v>0</v>
      </c>
    </row>
    <row r="67" spans="1:12" ht="15">
      <c r="A67" s="106"/>
      <c r="B67" s="8" t="s">
        <v>241</v>
      </c>
      <c r="C67" s="8" t="s">
        <v>19</v>
      </c>
      <c r="D67" s="108"/>
      <c r="E67" s="9">
        <v>0</v>
      </c>
      <c r="F67" s="6">
        <v>0</v>
      </c>
      <c r="G67" s="5">
        <v>6.662</v>
      </c>
      <c r="H67" s="5">
        <v>5.331</v>
      </c>
      <c r="I67" s="5">
        <v>0</v>
      </c>
      <c r="J67" s="5">
        <v>0</v>
      </c>
      <c r="K67" s="5">
        <v>0</v>
      </c>
      <c r="L67" s="5">
        <v>0</v>
      </c>
    </row>
    <row r="68" spans="1:12" ht="15">
      <c r="A68" s="106"/>
      <c r="B68" s="8" t="s">
        <v>242</v>
      </c>
      <c r="C68" s="8" t="s">
        <v>56</v>
      </c>
      <c r="D68" s="108"/>
      <c r="E68" s="9">
        <v>0</v>
      </c>
      <c r="F68" s="6">
        <v>0</v>
      </c>
      <c r="G68" s="5">
        <v>1.72</v>
      </c>
      <c r="H68" s="5">
        <v>1.72</v>
      </c>
      <c r="I68" s="5">
        <v>0</v>
      </c>
      <c r="J68" s="5">
        <v>0</v>
      </c>
      <c r="K68" s="5">
        <v>0</v>
      </c>
      <c r="L68" s="5">
        <v>0</v>
      </c>
    </row>
    <row r="69" spans="1:12" ht="15">
      <c r="A69" s="106" t="s">
        <v>243</v>
      </c>
      <c r="B69" s="8" t="s">
        <v>244</v>
      </c>
      <c r="C69" s="8" t="s">
        <v>72</v>
      </c>
      <c r="D69" s="108">
        <v>6</v>
      </c>
      <c r="E69" s="9">
        <v>0</v>
      </c>
      <c r="F69" s="6">
        <v>0</v>
      </c>
      <c r="G69" s="5">
        <v>0.144</v>
      </c>
      <c r="H69" s="5">
        <v>0.115</v>
      </c>
      <c r="I69" s="5">
        <v>0</v>
      </c>
      <c r="J69" s="5">
        <v>0</v>
      </c>
      <c r="K69" s="5">
        <v>0</v>
      </c>
      <c r="L69" s="5">
        <v>0</v>
      </c>
    </row>
    <row r="70" spans="1:12" ht="15">
      <c r="A70" s="106"/>
      <c r="B70" s="8" t="s">
        <v>245</v>
      </c>
      <c r="C70" s="8" t="s">
        <v>72</v>
      </c>
      <c r="D70" s="108"/>
      <c r="E70" s="9">
        <v>0</v>
      </c>
      <c r="F70" s="6">
        <v>0</v>
      </c>
      <c r="G70" s="5">
        <v>0.725</v>
      </c>
      <c r="H70" s="5">
        <v>0.58</v>
      </c>
      <c r="I70" s="5">
        <v>0</v>
      </c>
      <c r="J70" s="5">
        <v>0</v>
      </c>
      <c r="K70" s="5">
        <v>0</v>
      </c>
      <c r="L70" s="5">
        <v>0</v>
      </c>
    </row>
    <row r="71" spans="1:12" ht="15">
      <c r="A71" s="106"/>
      <c r="B71" s="8" t="s">
        <v>246</v>
      </c>
      <c r="C71" s="8" t="s">
        <v>72</v>
      </c>
      <c r="D71" s="108"/>
      <c r="E71" s="9">
        <v>0</v>
      </c>
      <c r="F71" s="6">
        <v>0</v>
      </c>
      <c r="G71" s="5">
        <v>0.184</v>
      </c>
      <c r="H71" s="5">
        <v>0.169</v>
      </c>
      <c r="I71" s="5">
        <v>0</v>
      </c>
      <c r="J71" s="5">
        <v>0</v>
      </c>
      <c r="K71" s="5">
        <v>0</v>
      </c>
      <c r="L71" s="5">
        <v>0</v>
      </c>
    </row>
    <row r="72" spans="1:12" ht="15">
      <c r="A72" s="106"/>
      <c r="B72" s="8" t="s">
        <v>247</v>
      </c>
      <c r="C72" s="8" t="s">
        <v>72</v>
      </c>
      <c r="D72" s="108"/>
      <c r="E72" s="9">
        <v>0</v>
      </c>
      <c r="F72" s="6">
        <v>0</v>
      </c>
      <c r="G72" s="5">
        <v>0.768</v>
      </c>
      <c r="H72" s="5">
        <v>0.606</v>
      </c>
      <c r="I72" s="5">
        <v>0</v>
      </c>
      <c r="J72" s="5">
        <v>0</v>
      </c>
      <c r="K72" s="5">
        <v>0</v>
      </c>
      <c r="L72" s="5">
        <v>0</v>
      </c>
    </row>
    <row r="73" spans="1:12" ht="15">
      <c r="A73" s="106"/>
      <c r="B73" s="8" t="s">
        <v>248</v>
      </c>
      <c r="C73" s="8" t="s">
        <v>72</v>
      </c>
      <c r="D73" s="108"/>
      <c r="E73" s="9">
        <v>0</v>
      </c>
      <c r="F73" s="6">
        <v>0</v>
      </c>
      <c r="G73" s="5">
        <v>0.58</v>
      </c>
      <c r="H73" s="5">
        <v>0.464</v>
      </c>
      <c r="I73" s="5">
        <v>0</v>
      </c>
      <c r="J73" s="5">
        <v>0</v>
      </c>
      <c r="K73" s="5">
        <v>0</v>
      </c>
      <c r="L73" s="5">
        <v>0</v>
      </c>
    </row>
    <row r="74" spans="1:12" ht="15">
      <c r="A74" s="106"/>
      <c r="B74" s="8" t="s">
        <v>249</v>
      </c>
      <c r="C74" s="8" t="s">
        <v>72</v>
      </c>
      <c r="D74" s="108"/>
      <c r="E74" s="9">
        <v>0</v>
      </c>
      <c r="F74" s="6">
        <v>0</v>
      </c>
      <c r="G74" s="5">
        <v>0.28</v>
      </c>
      <c r="H74" s="5">
        <v>0.223</v>
      </c>
      <c r="I74" s="5">
        <v>0</v>
      </c>
      <c r="J74" s="5">
        <v>0</v>
      </c>
      <c r="K74" s="5">
        <v>0</v>
      </c>
      <c r="L74" s="5">
        <v>0</v>
      </c>
    </row>
    <row r="75" spans="1:12" ht="15">
      <c r="A75" s="10" t="s">
        <v>250</v>
      </c>
      <c r="B75" s="8" t="s">
        <v>250</v>
      </c>
      <c r="C75" s="8" t="s">
        <v>77</v>
      </c>
      <c r="D75" s="11">
        <v>1</v>
      </c>
      <c r="E75" s="9">
        <v>2.7</v>
      </c>
      <c r="F75" s="6">
        <v>2.46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</row>
    <row r="76" spans="1:12" ht="15">
      <c r="A76" s="106" t="s">
        <v>251</v>
      </c>
      <c r="B76" s="8" t="s">
        <v>252</v>
      </c>
      <c r="C76" s="8" t="s">
        <v>70</v>
      </c>
      <c r="D76" s="109">
        <v>84</v>
      </c>
      <c r="E76" s="9">
        <v>0</v>
      </c>
      <c r="F76" s="6">
        <v>0</v>
      </c>
      <c r="G76" s="5">
        <v>5.795</v>
      </c>
      <c r="H76" s="5">
        <v>2.017</v>
      </c>
      <c r="I76" s="5">
        <v>0</v>
      </c>
      <c r="J76" s="5">
        <v>0</v>
      </c>
      <c r="K76" s="5">
        <v>0</v>
      </c>
      <c r="L76" s="5">
        <v>0</v>
      </c>
    </row>
    <row r="77" spans="1:12" ht="15">
      <c r="A77" s="106"/>
      <c r="B77" s="8" t="s">
        <v>253</v>
      </c>
      <c r="C77" s="8" t="s">
        <v>72</v>
      </c>
      <c r="D77" s="110"/>
      <c r="E77" s="9">
        <v>0</v>
      </c>
      <c r="F77" s="6">
        <v>0</v>
      </c>
      <c r="G77" s="5">
        <v>15.165</v>
      </c>
      <c r="H77" s="5">
        <v>11.696</v>
      </c>
      <c r="I77" s="5">
        <v>0</v>
      </c>
      <c r="J77" s="5">
        <v>0</v>
      </c>
      <c r="K77" s="5">
        <v>0</v>
      </c>
      <c r="L77" s="5">
        <v>0</v>
      </c>
    </row>
    <row r="78" spans="1:12" ht="15">
      <c r="A78" s="106"/>
      <c r="B78" s="8" t="s">
        <v>254</v>
      </c>
      <c r="C78" s="8" t="s">
        <v>70</v>
      </c>
      <c r="D78" s="110"/>
      <c r="E78" s="9">
        <v>0</v>
      </c>
      <c r="F78" s="6">
        <v>0</v>
      </c>
      <c r="G78" s="5">
        <v>2.345</v>
      </c>
      <c r="H78" s="5">
        <v>0.976</v>
      </c>
      <c r="I78" s="5">
        <v>0</v>
      </c>
      <c r="J78" s="5">
        <v>0</v>
      </c>
      <c r="K78" s="5">
        <v>0</v>
      </c>
      <c r="L78" s="5">
        <v>0</v>
      </c>
    </row>
    <row r="79" spans="1:12" ht="15">
      <c r="A79" s="106"/>
      <c r="B79" s="8" t="s">
        <v>255</v>
      </c>
      <c r="C79" s="8" t="s">
        <v>70</v>
      </c>
      <c r="D79" s="110"/>
      <c r="E79" s="9">
        <v>0</v>
      </c>
      <c r="F79" s="6">
        <v>0</v>
      </c>
      <c r="G79" s="5">
        <v>0.4</v>
      </c>
      <c r="H79" s="5">
        <v>0.35</v>
      </c>
      <c r="I79" s="5">
        <v>0</v>
      </c>
      <c r="J79" s="5">
        <v>0</v>
      </c>
      <c r="K79" s="5">
        <v>0</v>
      </c>
      <c r="L79" s="5">
        <v>0</v>
      </c>
    </row>
    <row r="80" spans="1:12" ht="15">
      <c r="A80" s="106"/>
      <c r="B80" s="8" t="s">
        <v>256</v>
      </c>
      <c r="C80" s="8" t="s">
        <v>72</v>
      </c>
      <c r="D80" s="110"/>
      <c r="E80" s="9">
        <v>0</v>
      </c>
      <c r="F80" s="6">
        <v>0</v>
      </c>
      <c r="G80" s="5">
        <v>1.045</v>
      </c>
      <c r="H80" s="5">
        <v>0.819</v>
      </c>
      <c r="I80" s="5">
        <v>0</v>
      </c>
      <c r="J80" s="5">
        <v>0</v>
      </c>
      <c r="K80" s="5">
        <v>0</v>
      </c>
      <c r="L80" s="5">
        <v>0</v>
      </c>
    </row>
    <row r="81" spans="1:12" ht="15">
      <c r="A81" s="106"/>
      <c r="B81" s="8" t="s">
        <v>257</v>
      </c>
      <c r="C81" s="8" t="s">
        <v>72</v>
      </c>
      <c r="D81" s="110"/>
      <c r="E81" s="9">
        <v>0</v>
      </c>
      <c r="F81" s="6">
        <v>0</v>
      </c>
      <c r="G81" s="5">
        <v>10.15</v>
      </c>
      <c r="H81" s="5">
        <v>8.144</v>
      </c>
      <c r="I81" s="5">
        <v>0</v>
      </c>
      <c r="J81" s="5">
        <v>0</v>
      </c>
      <c r="K81" s="5">
        <v>0</v>
      </c>
      <c r="L81" s="5">
        <v>0</v>
      </c>
    </row>
    <row r="82" spans="1:12" ht="15">
      <c r="A82" s="106"/>
      <c r="B82" s="8" t="s">
        <v>258</v>
      </c>
      <c r="C82" s="8" t="s">
        <v>70</v>
      </c>
      <c r="D82" s="110"/>
      <c r="E82" s="9">
        <v>0</v>
      </c>
      <c r="F82" s="6">
        <v>0</v>
      </c>
      <c r="G82" s="5">
        <v>15.225</v>
      </c>
      <c r="H82" s="5">
        <v>11.385</v>
      </c>
      <c r="I82" s="5">
        <v>0</v>
      </c>
      <c r="J82" s="5">
        <v>0</v>
      </c>
      <c r="K82" s="5">
        <v>0</v>
      </c>
      <c r="L82" s="5">
        <v>0</v>
      </c>
    </row>
    <row r="83" spans="1:12" ht="15">
      <c r="A83" s="106"/>
      <c r="B83" s="8" t="s">
        <v>259</v>
      </c>
      <c r="C83" s="8" t="s">
        <v>70</v>
      </c>
      <c r="D83" s="110"/>
      <c r="E83" s="9">
        <v>0</v>
      </c>
      <c r="F83" s="6">
        <v>0</v>
      </c>
      <c r="G83" s="5">
        <v>8.047</v>
      </c>
      <c r="H83" s="5">
        <v>4.23461</v>
      </c>
      <c r="I83" s="5">
        <v>0</v>
      </c>
      <c r="J83" s="5">
        <v>0</v>
      </c>
      <c r="K83" s="5">
        <v>0</v>
      </c>
      <c r="L83" s="5">
        <v>0</v>
      </c>
    </row>
    <row r="84" spans="1:12" ht="15">
      <c r="A84" s="106"/>
      <c r="B84" s="8" t="s">
        <v>260</v>
      </c>
      <c r="C84" s="8" t="s">
        <v>70</v>
      </c>
      <c r="D84" s="110"/>
      <c r="E84" s="9">
        <v>0</v>
      </c>
      <c r="F84" s="6">
        <v>0</v>
      </c>
      <c r="G84" s="5">
        <v>2.658</v>
      </c>
      <c r="H84" s="5">
        <v>2.043</v>
      </c>
      <c r="I84" s="5">
        <v>0</v>
      </c>
      <c r="J84" s="5">
        <v>0</v>
      </c>
      <c r="K84" s="5">
        <v>0</v>
      </c>
      <c r="L84" s="5">
        <v>0</v>
      </c>
    </row>
    <row r="85" spans="1:12" ht="15">
      <c r="A85" s="106"/>
      <c r="B85" s="8" t="s">
        <v>261</v>
      </c>
      <c r="C85" s="8" t="s">
        <v>70</v>
      </c>
      <c r="D85" s="110"/>
      <c r="E85" s="9">
        <v>0</v>
      </c>
      <c r="F85" s="6">
        <v>0</v>
      </c>
      <c r="G85" s="5">
        <v>22.722</v>
      </c>
      <c r="H85" s="5">
        <v>18.984</v>
      </c>
      <c r="I85" s="5">
        <v>0</v>
      </c>
      <c r="J85" s="5">
        <v>0</v>
      </c>
      <c r="K85" s="5">
        <v>0</v>
      </c>
      <c r="L85" s="5">
        <v>0</v>
      </c>
    </row>
    <row r="86" spans="1:12" ht="15">
      <c r="A86" s="106"/>
      <c r="B86" s="8" t="s">
        <v>262</v>
      </c>
      <c r="C86" s="8" t="s">
        <v>70</v>
      </c>
      <c r="D86" s="110"/>
      <c r="E86" s="9">
        <v>0</v>
      </c>
      <c r="F86" s="6">
        <v>0</v>
      </c>
      <c r="G86" s="5">
        <v>0.725</v>
      </c>
      <c r="H86" s="5">
        <v>0.45</v>
      </c>
      <c r="I86" s="5">
        <v>0</v>
      </c>
      <c r="J86" s="5">
        <v>0</v>
      </c>
      <c r="K86" s="5">
        <v>0</v>
      </c>
      <c r="L86" s="5">
        <v>0</v>
      </c>
    </row>
    <row r="87" spans="1:12" ht="15">
      <c r="A87" s="106"/>
      <c r="B87" s="8" t="s">
        <v>263</v>
      </c>
      <c r="C87" s="8" t="s">
        <v>70</v>
      </c>
      <c r="D87" s="110"/>
      <c r="E87" s="9">
        <v>0</v>
      </c>
      <c r="F87" s="6">
        <v>0</v>
      </c>
      <c r="G87" s="5">
        <v>14.4</v>
      </c>
      <c r="H87" s="5">
        <v>11.2</v>
      </c>
      <c r="I87" s="5">
        <v>0</v>
      </c>
      <c r="J87" s="5">
        <v>0</v>
      </c>
      <c r="K87" s="5">
        <v>0</v>
      </c>
      <c r="L87" s="5">
        <v>0</v>
      </c>
    </row>
    <row r="88" spans="1:12" ht="15">
      <c r="A88" s="106"/>
      <c r="B88" s="8" t="s">
        <v>264</v>
      </c>
      <c r="C88" s="8" t="s">
        <v>70</v>
      </c>
      <c r="D88" s="110"/>
      <c r="E88" s="9">
        <v>0</v>
      </c>
      <c r="F88" s="6">
        <v>0</v>
      </c>
      <c r="G88" s="5">
        <v>5.52</v>
      </c>
      <c r="H88" s="5">
        <v>4.416</v>
      </c>
      <c r="I88" s="5">
        <v>0</v>
      </c>
      <c r="J88" s="5">
        <v>0</v>
      </c>
      <c r="K88" s="5">
        <v>0</v>
      </c>
      <c r="L88" s="5">
        <v>0</v>
      </c>
    </row>
    <row r="89" spans="1:12" ht="15">
      <c r="A89" s="106"/>
      <c r="B89" s="8" t="s">
        <v>265</v>
      </c>
      <c r="C89" s="8" t="s">
        <v>70</v>
      </c>
      <c r="D89" s="110"/>
      <c r="E89" s="9">
        <v>0</v>
      </c>
      <c r="F89" s="6">
        <v>0</v>
      </c>
      <c r="G89" s="5">
        <v>10.834</v>
      </c>
      <c r="H89" s="5">
        <v>7.668</v>
      </c>
      <c r="I89" s="5">
        <v>0</v>
      </c>
      <c r="J89" s="5">
        <v>0</v>
      </c>
      <c r="K89" s="5">
        <v>0</v>
      </c>
      <c r="L89" s="5">
        <v>0</v>
      </c>
    </row>
    <row r="90" spans="1:12" ht="15">
      <c r="A90" s="106"/>
      <c r="B90" s="8" t="s">
        <v>266</v>
      </c>
      <c r="C90" s="8" t="s">
        <v>70</v>
      </c>
      <c r="D90" s="110"/>
      <c r="E90" s="9">
        <v>0</v>
      </c>
      <c r="F90" s="6">
        <v>0</v>
      </c>
      <c r="G90" s="5">
        <v>0.89</v>
      </c>
      <c r="H90" s="5">
        <v>0.31</v>
      </c>
      <c r="I90" s="5">
        <v>0</v>
      </c>
      <c r="J90" s="5">
        <v>0</v>
      </c>
      <c r="K90" s="5">
        <v>0</v>
      </c>
      <c r="L90" s="5">
        <v>0</v>
      </c>
    </row>
    <row r="91" spans="1:12" ht="15">
      <c r="A91" s="106"/>
      <c r="B91" s="8" t="s">
        <v>267</v>
      </c>
      <c r="C91" s="8" t="s">
        <v>164</v>
      </c>
      <c r="D91" s="110"/>
      <c r="E91" s="9">
        <v>0</v>
      </c>
      <c r="F91" s="6">
        <v>0</v>
      </c>
      <c r="G91" s="5">
        <v>15.035</v>
      </c>
      <c r="H91" s="5">
        <v>10.532</v>
      </c>
      <c r="I91" s="5">
        <v>0</v>
      </c>
      <c r="J91" s="5">
        <v>0</v>
      </c>
      <c r="K91" s="5">
        <v>0</v>
      </c>
      <c r="L91" s="5">
        <v>0</v>
      </c>
    </row>
    <row r="92" spans="1:12" ht="15">
      <c r="A92" s="106"/>
      <c r="B92" s="8" t="s">
        <v>163</v>
      </c>
      <c r="C92" s="8" t="s">
        <v>72</v>
      </c>
      <c r="D92" s="110"/>
      <c r="E92" s="9">
        <v>0</v>
      </c>
      <c r="F92" s="6">
        <v>0</v>
      </c>
      <c r="G92" s="5">
        <v>38.591</v>
      </c>
      <c r="H92" s="5">
        <v>26.58586</v>
      </c>
      <c r="I92" s="5">
        <v>0</v>
      </c>
      <c r="J92" s="5">
        <v>0</v>
      </c>
      <c r="K92" s="5">
        <v>0</v>
      </c>
      <c r="L92" s="5">
        <v>0</v>
      </c>
    </row>
    <row r="93" spans="1:12" ht="15">
      <c r="A93" s="106"/>
      <c r="B93" s="8" t="s">
        <v>268</v>
      </c>
      <c r="C93" s="8" t="s">
        <v>72</v>
      </c>
      <c r="D93" s="110"/>
      <c r="E93" s="9">
        <v>0</v>
      </c>
      <c r="F93" s="6">
        <v>0</v>
      </c>
      <c r="G93" s="5">
        <v>23.149</v>
      </c>
      <c r="H93" s="5">
        <v>14.086</v>
      </c>
      <c r="I93" s="5">
        <v>0</v>
      </c>
      <c r="J93" s="5">
        <v>0</v>
      </c>
      <c r="K93" s="5">
        <v>0</v>
      </c>
      <c r="L93" s="5">
        <v>0</v>
      </c>
    </row>
    <row r="94" spans="1:12" ht="15">
      <c r="A94" s="106"/>
      <c r="B94" s="8" t="s">
        <v>269</v>
      </c>
      <c r="C94" s="8" t="s">
        <v>72</v>
      </c>
      <c r="D94" s="110"/>
      <c r="E94" s="9">
        <v>0</v>
      </c>
      <c r="F94" s="6">
        <v>0</v>
      </c>
      <c r="G94" s="5">
        <v>3.65</v>
      </c>
      <c r="H94" s="5">
        <v>2.738</v>
      </c>
      <c r="I94" s="5">
        <v>0</v>
      </c>
      <c r="J94" s="5">
        <v>0</v>
      </c>
      <c r="K94" s="5">
        <v>0</v>
      </c>
      <c r="L94" s="5">
        <v>0</v>
      </c>
    </row>
    <row r="95" spans="1:12" ht="15">
      <c r="A95" s="106"/>
      <c r="B95" s="8" t="s">
        <v>270</v>
      </c>
      <c r="C95" s="8" t="s">
        <v>70</v>
      </c>
      <c r="D95" s="110"/>
      <c r="E95" s="9">
        <v>0</v>
      </c>
      <c r="F95" s="6">
        <v>0</v>
      </c>
      <c r="G95" s="5">
        <v>2.9</v>
      </c>
      <c r="H95" s="5">
        <v>2.604</v>
      </c>
      <c r="I95" s="5">
        <v>0</v>
      </c>
      <c r="J95" s="5">
        <v>0</v>
      </c>
      <c r="K95" s="5">
        <v>0</v>
      </c>
      <c r="L95" s="5">
        <v>0</v>
      </c>
    </row>
    <row r="96" spans="1:12" ht="15">
      <c r="A96" s="106"/>
      <c r="B96" s="8" t="s">
        <v>271</v>
      </c>
      <c r="C96" s="8" t="s">
        <v>70</v>
      </c>
      <c r="D96" s="110"/>
      <c r="E96" s="9">
        <v>0</v>
      </c>
      <c r="F96" s="6">
        <v>0</v>
      </c>
      <c r="G96" s="5">
        <v>119.617</v>
      </c>
      <c r="H96" s="5">
        <v>85.51040000000002</v>
      </c>
      <c r="I96" s="5">
        <v>0</v>
      </c>
      <c r="J96" s="5">
        <v>0</v>
      </c>
      <c r="K96" s="5">
        <v>0</v>
      </c>
      <c r="L96" s="5">
        <v>0</v>
      </c>
    </row>
    <row r="97" spans="1:12" ht="15">
      <c r="A97" s="106"/>
      <c r="B97" s="8" t="s">
        <v>272</v>
      </c>
      <c r="C97" s="8" t="s">
        <v>72</v>
      </c>
      <c r="D97" s="110"/>
      <c r="E97" s="9">
        <v>0</v>
      </c>
      <c r="F97" s="6">
        <v>0</v>
      </c>
      <c r="G97" s="5">
        <v>2.455</v>
      </c>
      <c r="H97" s="5">
        <v>1.764</v>
      </c>
      <c r="I97" s="5">
        <v>0</v>
      </c>
      <c r="J97" s="5">
        <v>0</v>
      </c>
      <c r="K97" s="5">
        <v>0</v>
      </c>
      <c r="L97" s="5">
        <v>0</v>
      </c>
    </row>
    <row r="98" spans="1:12" ht="15">
      <c r="A98" s="106"/>
      <c r="B98" s="8" t="s">
        <v>273</v>
      </c>
      <c r="C98" s="8" t="s">
        <v>70</v>
      </c>
      <c r="D98" s="110"/>
      <c r="E98" s="9">
        <v>0</v>
      </c>
      <c r="F98" s="6">
        <v>0</v>
      </c>
      <c r="G98" s="5">
        <v>5.255</v>
      </c>
      <c r="H98" s="5">
        <v>3.824</v>
      </c>
      <c r="I98" s="5">
        <v>0</v>
      </c>
      <c r="J98" s="5">
        <v>0</v>
      </c>
      <c r="K98" s="5">
        <v>0</v>
      </c>
      <c r="L98" s="5">
        <v>0</v>
      </c>
    </row>
    <row r="99" spans="1:12" ht="15">
      <c r="A99" s="106"/>
      <c r="B99" s="8" t="s">
        <v>274</v>
      </c>
      <c r="C99" s="8" t="s">
        <v>72</v>
      </c>
      <c r="D99" s="110"/>
      <c r="E99" s="9">
        <v>0</v>
      </c>
      <c r="F99" s="6">
        <v>0</v>
      </c>
      <c r="G99" s="5">
        <v>12.414</v>
      </c>
      <c r="H99" s="5">
        <v>9.77</v>
      </c>
      <c r="I99" s="5">
        <v>0</v>
      </c>
      <c r="J99" s="5">
        <v>0</v>
      </c>
      <c r="K99" s="5">
        <v>0</v>
      </c>
      <c r="L99" s="5">
        <v>0</v>
      </c>
    </row>
    <row r="100" spans="1:12" ht="15">
      <c r="A100" s="106"/>
      <c r="B100" s="8" t="s">
        <v>275</v>
      </c>
      <c r="C100" s="8" t="s">
        <v>70</v>
      </c>
      <c r="D100" s="110"/>
      <c r="E100" s="9">
        <v>0</v>
      </c>
      <c r="F100" s="6">
        <v>0</v>
      </c>
      <c r="G100" s="5">
        <v>4.71</v>
      </c>
      <c r="H100" s="5">
        <v>2.28</v>
      </c>
      <c r="I100" s="5">
        <v>0</v>
      </c>
      <c r="J100" s="5">
        <v>0</v>
      </c>
      <c r="K100" s="5">
        <v>0</v>
      </c>
      <c r="L100" s="5">
        <v>0</v>
      </c>
    </row>
    <row r="101" spans="1:12" ht="15">
      <c r="A101" s="106"/>
      <c r="B101" s="8" t="s">
        <v>276</v>
      </c>
      <c r="C101" s="8" t="s">
        <v>72</v>
      </c>
      <c r="D101" s="110"/>
      <c r="E101" s="9">
        <v>0</v>
      </c>
      <c r="F101" s="6">
        <v>0</v>
      </c>
      <c r="G101" s="5">
        <v>2.53</v>
      </c>
      <c r="H101" s="5">
        <v>1.35</v>
      </c>
      <c r="I101" s="5">
        <v>0</v>
      </c>
      <c r="J101" s="5">
        <v>0</v>
      </c>
      <c r="K101" s="5">
        <v>0</v>
      </c>
      <c r="L101" s="5">
        <v>0</v>
      </c>
    </row>
    <row r="102" spans="1:12" ht="15">
      <c r="A102" s="106"/>
      <c r="B102" s="8" t="s">
        <v>277</v>
      </c>
      <c r="C102" s="8" t="s">
        <v>72</v>
      </c>
      <c r="D102" s="110"/>
      <c r="E102" s="9">
        <v>0</v>
      </c>
      <c r="F102" s="6">
        <v>0</v>
      </c>
      <c r="G102" s="5">
        <v>2.55</v>
      </c>
      <c r="H102" s="5">
        <v>1.095</v>
      </c>
      <c r="I102" s="5">
        <v>0</v>
      </c>
      <c r="J102" s="5">
        <v>0</v>
      </c>
      <c r="K102" s="5">
        <v>0</v>
      </c>
      <c r="L102" s="5">
        <v>0</v>
      </c>
    </row>
    <row r="103" spans="1:12" ht="15">
      <c r="A103" s="106"/>
      <c r="B103" s="12" t="s">
        <v>278</v>
      </c>
      <c r="C103" s="12" t="s">
        <v>70</v>
      </c>
      <c r="D103" s="110"/>
      <c r="E103" s="9">
        <v>0</v>
      </c>
      <c r="F103" s="6">
        <v>0</v>
      </c>
      <c r="G103" s="5">
        <v>1.36</v>
      </c>
      <c r="H103" s="5">
        <v>0.292</v>
      </c>
      <c r="I103" s="5">
        <v>0</v>
      </c>
      <c r="J103" s="5">
        <v>0</v>
      </c>
      <c r="K103" s="5">
        <v>0</v>
      </c>
      <c r="L103" s="5">
        <v>0</v>
      </c>
    </row>
    <row r="104" spans="1:12" ht="15">
      <c r="A104" s="106"/>
      <c r="B104" s="8" t="s">
        <v>279</v>
      </c>
      <c r="C104" s="8" t="s">
        <v>72</v>
      </c>
      <c r="D104" s="110"/>
      <c r="E104" s="9">
        <v>0</v>
      </c>
      <c r="F104" s="6">
        <v>0</v>
      </c>
      <c r="G104" s="5">
        <v>1.96</v>
      </c>
      <c r="H104" s="5">
        <v>0.76</v>
      </c>
      <c r="I104" s="5">
        <v>0</v>
      </c>
      <c r="J104" s="5">
        <v>0</v>
      </c>
      <c r="K104" s="5">
        <v>0</v>
      </c>
      <c r="L104" s="5">
        <v>0</v>
      </c>
    </row>
    <row r="105" spans="1:12" ht="15">
      <c r="A105" s="106"/>
      <c r="B105" s="8" t="s">
        <v>280</v>
      </c>
      <c r="C105" s="8" t="s">
        <v>72</v>
      </c>
      <c r="D105" s="110"/>
      <c r="E105" s="9">
        <v>0</v>
      </c>
      <c r="F105" s="6">
        <v>0</v>
      </c>
      <c r="G105" s="5">
        <v>0.545</v>
      </c>
      <c r="H105" s="5">
        <v>0.23</v>
      </c>
      <c r="I105" s="5">
        <v>0</v>
      </c>
      <c r="J105" s="5">
        <v>0</v>
      </c>
      <c r="K105" s="5">
        <v>0</v>
      </c>
      <c r="L105" s="5">
        <v>0</v>
      </c>
    </row>
    <row r="106" spans="1:12" ht="15">
      <c r="A106" s="106"/>
      <c r="B106" s="8" t="s">
        <v>281</v>
      </c>
      <c r="C106" s="8" t="s">
        <v>72</v>
      </c>
      <c r="D106" s="110"/>
      <c r="E106" s="9">
        <v>0</v>
      </c>
      <c r="F106" s="6">
        <v>0</v>
      </c>
      <c r="G106" s="5">
        <v>8.804</v>
      </c>
      <c r="H106" s="5">
        <v>6.97</v>
      </c>
      <c r="I106" s="5">
        <v>5</v>
      </c>
      <c r="J106" s="5">
        <v>4.15</v>
      </c>
      <c r="K106" s="5">
        <v>0</v>
      </c>
      <c r="L106" s="5">
        <v>0</v>
      </c>
    </row>
    <row r="107" spans="1:12" ht="15">
      <c r="A107" s="106"/>
      <c r="B107" s="8" t="s">
        <v>282</v>
      </c>
      <c r="C107" s="8" t="s">
        <v>72</v>
      </c>
      <c r="D107" s="110"/>
      <c r="E107" s="9">
        <v>0</v>
      </c>
      <c r="F107" s="6">
        <v>0</v>
      </c>
      <c r="G107" s="5">
        <v>0.82</v>
      </c>
      <c r="H107" s="5">
        <v>0.44</v>
      </c>
      <c r="I107" s="5">
        <v>0</v>
      </c>
      <c r="J107" s="5">
        <v>0</v>
      </c>
      <c r="K107" s="5">
        <v>0</v>
      </c>
      <c r="L107" s="5">
        <v>0</v>
      </c>
    </row>
    <row r="108" spans="1:12" ht="15">
      <c r="A108" s="106"/>
      <c r="B108" s="8" t="s">
        <v>283</v>
      </c>
      <c r="C108" s="8" t="s">
        <v>72</v>
      </c>
      <c r="D108" s="110"/>
      <c r="E108" s="9">
        <v>0</v>
      </c>
      <c r="F108" s="6">
        <v>0</v>
      </c>
      <c r="G108" s="5">
        <v>15.95</v>
      </c>
      <c r="H108" s="5">
        <v>7.47</v>
      </c>
      <c r="I108" s="5">
        <v>0</v>
      </c>
      <c r="J108" s="5">
        <v>0</v>
      </c>
      <c r="K108" s="5">
        <v>0</v>
      </c>
      <c r="L108" s="5">
        <v>0</v>
      </c>
    </row>
    <row r="109" spans="1:12" ht="15">
      <c r="A109" s="106"/>
      <c r="B109" s="8" t="s">
        <v>284</v>
      </c>
      <c r="C109" s="8" t="s">
        <v>70</v>
      </c>
      <c r="D109" s="110"/>
      <c r="E109" s="9">
        <v>0</v>
      </c>
      <c r="F109" s="6">
        <v>0</v>
      </c>
      <c r="G109" s="5">
        <v>1.41</v>
      </c>
      <c r="H109" s="5">
        <v>1.088</v>
      </c>
      <c r="I109" s="5">
        <v>0</v>
      </c>
      <c r="J109" s="5">
        <v>0</v>
      </c>
      <c r="K109" s="5">
        <v>0</v>
      </c>
      <c r="L109" s="5">
        <v>0</v>
      </c>
    </row>
    <row r="110" spans="1:12" ht="15">
      <c r="A110" s="106"/>
      <c r="B110" s="8" t="s">
        <v>285</v>
      </c>
      <c r="C110" s="8" t="s">
        <v>70</v>
      </c>
      <c r="D110" s="110"/>
      <c r="E110" s="9">
        <v>0</v>
      </c>
      <c r="F110" s="6">
        <v>0</v>
      </c>
      <c r="G110" s="5">
        <v>2.602</v>
      </c>
      <c r="H110" s="5">
        <v>1.743</v>
      </c>
      <c r="I110" s="5">
        <v>0</v>
      </c>
      <c r="J110" s="5">
        <v>0</v>
      </c>
      <c r="K110" s="5">
        <v>0</v>
      </c>
      <c r="L110" s="5">
        <v>0</v>
      </c>
    </row>
    <row r="111" spans="1:12" ht="15">
      <c r="A111" s="106"/>
      <c r="B111" s="8" t="s">
        <v>286</v>
      </c>
      <c r="C111" s="8" t="s">
        <v>70</v>
      </c>
      <c r="D111" s="110"/>
      <c r="E111" s="9">
        <v>0</v>
      </c>
      <c r="F111" s="6">
        <v>0</v>
      </c>
      <c r="G111" s="5">
        <v>4.08</v>
      </c>
      <c r="H111" s="5">
        <v>1.582</v>
      </c>
      <c r="I111" s="5">
        <v>0</v>
      </c>
      <c r="J111" s="5">
        <v>0</v>
      </c>
      <c r="K111" s="5">
        <v>0</v>
      </c>
      <c r="L111" s="5">
        <v>0</v>
      </c>
    </row>
    <row r="112" spans="1:12" ht="15">
      <c r="A112" s="106"/>
      <c r="B112" s="8" t="s">
        <v>287</v>
      </c>
      <c r="C112" s="8" t="s">
        <v>19</v>
      </c>
      <c r="D112" s="110"/>
      <c r="E112" s="9">
        <v>0</v>
      </c>
      <c r="F112" s="6">
        <v>0</v>
      </c>
      <c r="G112" s="5">
        <v>40.004</v>
      </c>
      <c r="H112" s="5">
        <v>29.568</v>
      </c>
      <c r="I112" s="5">
        <v>0</v>
      </c>
      <c r="J112" s="5">
        <v>0</v>
      </c>
      <c r="K112" s="5">
        <v>0</v>
      </c>
      <c r="L112" s="5">
        <v>0</v>
      </c>
    </row>
    <row r="113" spans="1:12" ht="15">
      <c r="A113" s="106"/>
      <c r="B113" s="8" t="s">
        <v>288</v>
      </c>
      <c r="C113" s="8" t="s">
        <v>72</v>
      </c>
      <c r="D113" s="110"/>
      <c r="E113" s="9">
        <v>0</v>
      </c>
      <c r="F113" s="6">
        <v>0</v>
      </c>
      <c r="G113" s="5">
        <v>0.666</v>
      </c>
      <c r="H113" s="5">
        <v>0.28</v>
      </c>
      <c r="I113" s="5">
        <v>0</v>
      </c>
      <c r="J113" s="5">
        <v>0</v>
      </c>
      <c r="K113" s="5">
        <v>0</v>
      </c>
      <c r="L113" s="5">
        <v>0</v>
      </c>
    </row>
    <row r="114" spans="1:12" ht="15">
      <c r="A114" s="106"/>
      <c r="B114" s="8" t="s">
        <v>289</v>
      </c>
      <c r="C114" s="8" t="s">
        <v>70</v>
      </c>
      <c r="D114" s="110"/>
      <c r="E114" s="9">
        <v>0</v>
      </c>
      <c r="F114" s="6">
        <v>0</v>
      </c>
      <c r="G114" s="5">
        <v>2.725</v>
      </c>
      <c r="H114" s="5">
        <v>0.495</v>
      </c>
      <c r="I114" s="5">
        <v>0</v>
      </c>
      <c r="J114" s="5">
        <v>0</v>
      </c>
      <c r="K114" s="5">
        <v>0</v>
      </c>
      <c r="L114" s="5">
        <v>0</v>
      </c>
    </row>
    <row r="115" spans="1:12" ht="15">
      <c r="A115" s="106"/>
      <c r="B115" s="8" t="s">
        <v>290</v>
      </c>
      <c r="C115" s="8" t="s">
        <v>70</v>
      </c>
      <c r="D115" s="110"/>
      <c r="E115" s="9">
        <v>0</v>
      </c>
      <c r="F115" s="6">
        <v>0</v>
      </c>
      <c r="G115" s="5">
        <v>8.735</v>
      </c>
      <c r="H115" s="5">
        <v>4.753</v>
      </c>
      <c r="I115" s="5">
        <v>0</v>
      </c>
      <c r="J115" s="5">
        <v>0</v>
      </c>
      <c r="K115" s="5">
        <v>0</v>
      </c>
      <c r="L115" s="5">
        <v>0</v>
      </c>
    </row>
    <row r="116" spans="1:12" ht="15">
      <c r="A116" s="106"/>
      <c r="B116" s="8" t="s">
        <v>291</v>
      </c>
      <c r="C116" s="8" t="s">
        <v>70</v>
      </c>
      <c r="D116" s="110"/>
      <c r="E116" s="9">
        <v>0</v>
      </c>
      <c r="F116" s="6">
        <v>0</v>
      </c>
      <c r="G116" s="5">
        <v>3.25</v>
      </c>
      <c r="H116" s="5">
        <v>1.845</v>
      </c>
      <c r="I116" s="5">
        <v>0</v>
      </c>
      <c r="J116" s="5">
        <v>0</v>
      </c>
      <c r="K116" s="5">
        <v>0</v>
      </c>
      <c r="L116" s="5">
        <v>0</v>
      </c>
    </row>
    <row r="117" spans="1:12" ht="15">
      <c r="A117" s="106"/>
      <c r="B117" s="8" t="s">
        <v>292</v>
      </c>
      <c r="C117" s="8" t="s">
        <v>72</v>
      </c>
      <c r="D117" s="110"/>
      <c r="E117" s="9">
        <v>0</v>
      </c>
      <c r="F117" s="6">
        <v>0</v>
      </c>
      <c r="G117" s="5">
        <v>6.617</v>
      </c>
      <c r="H117" s="5">
        <v>4.152</v>
      </c>
      <c r="I117" s="5">
        <v>0</v>
      </c>
      <c r="J117" s="5">
        <v>0</v>
      </c>
      <c r="K117" s="5">
        <v>0</v>
      </c>
      <c r="L117" s="5">
        <v>0</v>
      </c>
    </row>
    <row r="118" spans="1:12" ht="15">
      <c r="A118" s="106"/>
      <c r="B118" s="8" t="s">
        <v>293</v>
      </c>
      <c r="C118" s="8" t="s">
        <v>70</v>
      </c>
      <c r="D118" s="110"/>
      <c r="E118" s="9">
        <v>0</v>
      </c>
      <c r="F118" s="6">
        <v>0</v>
      </c>
      <c r="G118" s="5">
        <v>26.9</v>
      </c>
      <c r="H118" s="5">
        <v>22.18</v>
      </c>
      <c r="I118" s="5">
        <v>0</v>
      </c>
      <c r="J118" s="5">
        <v>0</v>
      </c>
      <c r="K118" s="5">
        <v>12</v>
      </c>
      <c r="L118" s="5">
        <v>11</v>
      </c>
    </row>
    <row r="119" spans="1:12" ht="15">
      <c r="A119" s="106"/>
      <c r="B119" s="8" t="s">
        <v>294</v>
      </c>
      <c r="C119" s="8" t="s">
        <v>70</v>
      </c>
      <c r="D119" s="110"/>
      <c r="E119" s="9">
        <v>0</v>
      </c>
      <c r="F119" s="6">
        <v>0</v>
      </c>
      <c r="G119" s="5">
        <v>0.00017999999999999998</v>
      </c>
      <c r="H119" s="5">
        <v>0.00016</v>
      </c>
      <c r="I119" s="5">
        <v>0</v>
      </c>
      <c r="J119" s="5">
        <v>0</v>
      </c>
      <c r="K119" s="5">
        <v>0</v>
      </c>
      <c r="L119" s="5">
        <v>0</v>
      </c>
    </row>
    <row r="120" spans="1:12" ht="15">
      <c r="A120" s="106"/>
      <c r="B120" s="8" t="s">
        <v>295</v>
      </c>
      <c r="C120" s="8" t="s">
        <v>72</v>
      </c>
      <c r="D120" s="110"/>
      <c r="E120" s="9">
        <v>0</v>
      </c>
      <c r="F120" s="6">
        <v>0</v>
      </c>
      <c r="G120" s="5">
        <v>1.225</v>
      </c>
      <c r="H120" s="5">
        <v>0.321</v>
      </c>
      <c r="I120" s="5">
        <v>0</v>
      </c>
      <c r="J120" s="5">
        <v>0</v>
      </c>
      <c r="K120" s="5">
        <v>0</v>
      </c>
      <c r="L120" s="5">
        <v>0</v>
      </c>
    </row>
    <row r="121" spans="1:12" ht="15">
      <c r="A121" s="106"/>
      <c r="B121" s="8" t="s">
        <v>86</v>
      </c>
      <c r="C121" s="8" t="s">
        <v>70</v>
      </c>
      <c r="D121" s="110"/>
      <c r="E121" s="9">
        <v>0</v>
      </c>
      <c r="F121" s="6">
        <v>0</v>
      </c>
      <c r="G121" s="5">
        <v>16.72</v>
      </c>
      <c r="H121" s="5">
        <v>10.984</v>
      </c>
      <c r="I121" s="5">
        <v>0</v>
      </c>
      <c r="J121" s="5">
        <v>0</v>
      </c>
      <c r="K121" s="5">
        <v>0</v>
      </c>
      <c r="L121" s="5">
        <v>0</v>
      </c>
    </row>
    <row r="122" spans="1:12" ht="15">
      <c r="A122" s="106"/>
      <c r="B122" s="8" t="s">
        <v>296</v>
      </c>
      <c r="C122" s="8" t="s">
        <v>70</v>
      </c>
      <c r="D122" s="110"/>
      <c r="E122" s="9">
        <v>0</v>
      </c>
      <c r="F122" s="6">
        <v>0</v>
      </c>
      <c r="G122" s="5">
        <v>0.152</v>
      </c>
      <c r="H122" s="5">
        <v>0.114</v>
      </c>
      <c r="I122" s="5">
        <v>0</v>
      </c>
      <c r="J122" s="5">
        <v>0</v>
      </c>
      <c r="K122" s="5">
        <v>0</v>
      </c>
      <c r="L122" s="5">
        <v>0</v>
      </c>
    </row>
    <row r="123" spans="1:12" ht="15">
      <c r="A123" s="106"/>
      <c r="B123" s="8" t="s">
        <v>77</v>
      </c>
      <c r="C123" s="8" t="s">
        <v>72</v>
      </c>
      <c r="D123" s="110"/>
      <c r="E123" s="9">
        <v>0</v>
      </c>
      <c r="F123" s="6">
        <v>0</v>
      </c>
      <c r="G123" s="5">
        <v>0.265</v>
      </c>
      <c r="H123" s="5">
        <v>0.168</v>
      </c>
      <c r="I123" s="5">
        <v>0</v>
      </c>
      <c r="J123" s="5">
        <v>0</v>
      </c>
      <c r="K123" s="5">
        <v>0</v>
      </c>
      <c r="L123" s="5">
        <v>0</v>
      </c>
    </row>
    <row r="124" spans="1:12" ht="15">
      <c r="A124" s="106"/>
      <c r="B124" s="8" t="s">
        <v>297</v>
      </c>
      <c r="C124" s="8" t="s">
        <v>72</v>
      </c>
      <c r="D124" s="110"/>
      <c r="E124" s="9">
        <v>0</v>
      </c>
      <c r="F124" s="6">
        <v>0</v>
      </c>
      <c r="G124" s="5">
        <v>0.532</v>
      </c>
      <c r="H124" s="5">
        <v>0.425</v>
      </c>
      <c r="I124" s="5">
        <v>0</v>
      </c>
      <c r="J124" s="5">
        <v>0</v>
      </c>
      <c r="K124" s="5">
        <v>0</v>
      </c>
      <c r="L124" s="5">
        <v>0</v>
      </c>
    </row>
    <row r="125" spans="1:12" ht="15">
      <c r="A125" s="106"/>
      <c r="B125" s="8" t="s">
        <v>298</v>
      </c>
      <c r="C125" s="8" t="s">
        <v>70</v>
      </c>
      <c r="D125" s="110"/>
      <c r="E125" s="9">
        <v>0</v>
      </c>
      <c r="F125" s="6">
        <v>0</v>
      </c>
      <c r="G125" s="5">
        <v>1.875</v>
      </c>
      <c r="H125" s="5">
        <v>1.458</v>
      </c>
      <c r="I125" s="5">
        <v>0</v>
      </c>
      <c r="J125" s="5">
        <v>0</v>
      </c>
      <c r="K125" s="5">
        <v>0</v>
      </c>
      <c r="L125" s="5">
        <v>0</v>
      </c>
    </row>
    <row r="126" spans="1:12" ht="15">
      <c r="A126" s="106"/>
      <c r="B126" s="8" t="s">
        <v>299</v>
      </c>
      <c r="C126" s="8" t="s">
        <v>70</v>
      </c>
      <c r="D126" s="110"/>
      <c r="E126" s="9">
        <v>0</v>
      </c>
      <c r="F126" s="6">
        <v>0</v>
      </c>
      <c r="G126" s="5">
        <v>0.000241</v>
      </c>
      <c r="H126" s="5">
        <v>0.000184</v>
      </c>
      <c r="I126" s="5">
        <v>0</v>
      </c>
      <c r="J126" s="5">
        <v>0</v>
      </c>
      <c r="K126" s="5">
        <v>0</v>
      </c>
      <c r="L126" s="5">
        <v>0</v>
      </c>
    </row>
    <row r="127" spans="1:12" ht="15">
      <c r="A127" s="106"/>
      <c r="B127" s="8" t="s">
        <v>300</v>
      </c>
      <c r="C127" s="8" t="s">
        <v>72</v>
      </c>
      <c r="D127" s="110"/>
      <c r="E127" s="9">
        <v>0</v>
      </c>
      <c r="F127" s="6">
        <v>0</v>
      </c>
      <c r="G127" s="5">
        <v>7.16</v>
      </c>
      <c r="H127" s="5">
        <v>4.794</v>
      </c>
      <c r="I127" s="5">
        <v>0</v>
      </c>
      <c r="J127" s="5">
        <v>0</v>
      </c>
      <c r="K127" s="5">
        <v>0</v>
      </c>
      <c r="L127" s="5">
        <v>0</v>
      </c>
    </row>
    <row r="128" spans="1:12" ht="15">
      <c r="A128" s="106"/>
      <c r="B128" s="8" t="s">
        <v>301</v>
      </c>
      <c r="C128" s="8" t="s">
        <v>72</v>
      </c>
      <c r="D128" s="110"/>
      <c r="E128" s="9">
        <v>0</v>
      </c>
      <c r="F128" s="6">
        <v>0</v>
      </c>
      <c r="G128" s="5">
        <v>3.185</v>
      </c>
      <c r="H128" s="5">
        <v>2.4</v>
      </c>
      <c r="I128" s="5">
        <v>0</v>
      </c>
      <c r="J128" s="5">
        <v>0</v>
      </c>
      <c r="K128" s="5">
        <v>0</v>
      </c>
      <c r="L128" s="5">
        <v>0</v>
      </c>
    </row>
    <row r="129" spans="1:12" ht="15">
      <c r="A129" s="106"/>
      <c r="B129" s="8" t="s">
        <v>89</v>
      </c>
      <c r="C129" s="8" t="s">
        <v>70</v>
      </c>
      <c r="D129" s="110"/>
      <c r="E129" s="9">
        <v>0</v>
      </c>
      <c r="F129" s="6">
        <v>0</v>
      </c>
      <c r="G129" s="5">
        <v>37.943</v>
      </c>
      <c r="H129" s="5">
        <v>31.174</v>
      </c>
      <c r="I129" s="5">
        <v>4</v>
      </c>
      <c r="J129" s="5">
        <v>3.2</v>
      </c>
      <c r="K129" s="5">
        <v>0</v>
      </c>
      <c r="L129" s="5">
        <v>0</v>
      </c>
    </row>
    <row r="130" spans="1:12" ht="15">
      <c r="A130" s="106"/>
      <c r="B130" s="8" t="s">
        <v>302</v>
      </c>
      <c r="C130" s="8" t="s">
        <v>70</v>
      </c>
      <c r="D130" s="110"/>
      <c r="E130" s="9">
        <v>0</v>
      </c>
      <c r="F130" s="6">
        <v>0</v>
      </c>
      <c r="G130" s="5">
        <v>17.448</v>
      </c>
      <c r="H130" s="5">
        <v>3.26</v>
      </c>
      <c r="I130" s="5">
        <v>0</v>
      </c>
      <c r="J130" s="5">
        <v>0</v>
      </c>
      <c r="K130" s="5">
        <v>0</v>
      </c>
      <c r="L130" s="5">
        <v>0</v>
      </c>
    </row>
    <row r="131" spans="1:12" ht="15">
      <c r="A131" s="106"/>
      <c r="B131" s="8" t="s">
        <v>303</v>
      </c>
      <c r="C131" s="8" t="s">
        <v>70</v>
      </c>
      <c r="D131" s="110"/>
      <c r="E131" s="9">
        <v>0</v>
      </c>
      <c r="F131" s="6">
        <v>0</v>
      </c>
      <c r="G131" s="5">
        <v>15.33</v>
      </c>
      <c r="H131" s="5">
        <v>11.49</v>
      </c>
      <c r="I131" s="5">
        <v>0</v>
      </c>
      <c r="J131" s="5">
        <v>0</v>
      </c>
      <c r="K131" s="5">
        <v>0</v>
      </c>
      <c r="L131" s="5">
        <v>0</v>
      </c>
    </row>
    <row r="132" spans="1:12" ht="15">
      <c r="A132" s="106"/>
      <c r="B132" s="8" t="s">
        <v>304</v>
      </c>
      <c r="C132" s="8" t="s">
        <v>70</v>
      </c>
      <c r="D132" s="110"/>
      <c r="E132" s="9">
        <v>0</v>
      </c>
      <c r="F132" s="6">
        <v>0</v>
      </c>
      <c r="G132" s="5">
        <v>3.9</v>
      </c>
      <c r="H132" s="5">
        <v>3.09</v>
      </c>
      <c r="I132" s="5">
        <v>0</v>
      </c>
      <c r="J132" s="5">
        <v>0</v>
      </c>
      <c r="K132" s="5">
        <v>0</v>
      </c>
      <c r="L132" s="5">
        <v>0</v>
      </c>
    </row>
    <row r="133" spans="1:12" ht="15">
      <c r="A133" s="106"/>
      <c r="B133" s="8" t="s">
        <v>305</v>
      </c>
      <c r="C133" s="8" t="s">
        <v>70</v>
      </c>
      <c r="D133" s="110"/>
      <c r="E133" s="9">
        <v>0</v>
      </c>
      <c r="F133" s="6">
        <v>0</v>
      </c>
      <c r="G133" s="5">
        <v>4.2</v>
      </c>
      <c r="H133" s="5">
        <v>3.6</v>
      </c>
      <c r="I133" s="5">
        <v>0</v>
      </c>
      <c r="J133" s="5">
        <v>0</v>
      </c>
      <c r="K133" s="5">
        <v>0</v>
      </c>
      <c r="L133" s="5">
        <v>0</v>
      </c>
    </row>
    <row r="134" spans="1:12" ht="15">
      <c r="A134" s="106"/>
      <c r="B134" s="8" t="s">
        <v>306</v>
      </c>
      <c r="C134" s="8" t="s">
        <v>72</v>
      </c>
      <c r="D134" s="110"/>
      <c r="E134" s="9">
        <v>0</v>
      </c>
      <c r="F134" s="6">
        <v>0</v>
      </c>
      <c r="G134" s="5">
        <v>10.279</v>
      </c>
      <c r="H134" s="5">
        <v>6.489</v>
      </c>
      <c r="I134" s="5">
        <v>0</v>
      </c>
      <c r="J134" s="5">
        <v>0</v>
      </c>
      <c r="K134" s="5">
        <v>0</v>
      </c>
      <c r="L134" s="5">
        <v>0</v>
      </c>
    </row>
    <row r="135" spans="1:12" ht="15">
      <c r="A135" s="106"/>
      <c r="B135" s="8" t="s">
        <v>27</v>
      </c>
      <c r="C135" s="8" t="s">
        <v>72</v>
      </c>
      <c r="D135" s="110"/>
      <c r="E135" s="9">
        <v>0</v>
      </c>
      <c r="F135" s="6">
        <v>0</v>
      </c>
      <c r="G135" s="5">
        <v>2.5</v>
      </c>
      <c r="H135" s="5">
        <v>1.305</v>
      </c>
      <c r="I135" s="5">
        <v>0</v>
      </c>
      <c r="J135" s="5">
        <v>0</v>
      </c>
      <c r="K135" s="5">
        <v>0</v>
      </c>
      <c r="L135" s="5">
        <v>0</v>
      </c>
    </row>
    <row r="136" spans="1:12" ht="15">
      <c r="A136" s="106"/>
      <c r="B136" s="8" t="s">
        <v>307</v>
      </c>
      <c r="C136" s="8" t="s">
        <v>72</v>
      </c>
      <c r="D136" s="110"/>
      <c r="E136" s="9">
        <v>0</v>
      </c>
      <c r="F136" s="6">
        <v>0</v>
      </c>
      <c r="G136" s="5">
        <v>29.748</v>
      </c>
      <c r="H136" s="5">
        <v>26.267400000000002</v>
      </c>
      <c r="I136" s="5">
        <v>0</v>
      </c>
      <c r="J136" s="5">
        <v>0</v>
      </c>
      <c r="K136" s="5">
        <v>0</v>
      </c>
      <c r="L136" s="5">
        <v>0</v>
      </c>
    </row>
    <row r="137" spans="1:12" ht="15">
      <c r="A137" s="106"/>
      <c r="B137" s="8" t="s">
        <v>308</v>
      </c>
      <c r="C137" s="8" t="s">
        <v>72</v>
      </c>
      <c r="D137" s="110"/>
      <c r="E137" s="9">
        <v>0</v>
      </c>
      <c r="F137" s="6">
        <v>0</v>
      </c>
      <c r="G137" s="5">
        <v>0</v>
      </c>
      <c r="H137" s="5">
        <v>0</v>
      </c>
      <c r="I137" s="5">
        <v>11.75</v>
      </c>
      <c r="J137" s="5">
        <v>10</v>
      </c>
      <c r="K137" s="5">
        <v>0</v>
      </c>
      <c r="L137" s="5">
        <v>0</v>
      </c>
    </row>
    <row r="138" spans="1:12" ht="15">
      <c r="A138" s="106"/>
      <c r="B138" s="8" t="s">
        <v>309</v>
      </c>
      <c r="C138" s="8" t="s">
        <v>72</v>
      </c>
      <c r="D138" s="110"/>
      <c r="E138" s="9">
        <v>0</v>
      </c>
      <c r="F138" s="6">
        <v>0</v>
      </c>
      <c r="G138" s="5">
        <v>18.198</v>
      </c>
      <c r="H138" s="5">
        <v>12.768</v>
      </c>
      <c r="I138" s="5">
        <v>0</v>
      </c>
      <c r="J138" s="5">
        <v>0</v>
      </c>
      <c r="K138" s="5">
        <v>0</v>
      </c>
      <c r="L138" s="5">
        <v>0</v>
      </c>
    </row>
    <row r="139" spans="1:12" ht="15">
      <c r="A139" s="106"/>
      <c r="B139" s="8" t="s">
        <v>310</v>
      </c>
      <c r="C139" s="8" t="s">
        <v>72</v>
      </c>
      <c r="D139" s="110"/>
      <c r="E139" s="9">
        <v>0</v>
      </c>
      <c r="F139" s="6">
        <v>0</v>
      </c>
      <c r="G139" s="5">
        <v>3.15</v>
      </c>
      <c r="H139" s="5">
        <v>2.373</v>
      </c>
      <c r="I139" s="5">
        <v>0</v>
      </c>
      <c r="J139" s="5">
        <v>0</v>
      </c>
      <c r="K139" s="5">
        <v>0</v>
      </c>
      <c r="L139" s="5">
        <v>0</v>
      </c>
    </row>
    <row r="140" spans="1:12" ht="15">
      <c r="A140" s="106"/>
      <c r="B140" s="8" t="s">
        <v>311</v>
      </c>
      <c r="C140" s="8" t="s">
        <v>72</v>
      </c>
      <c r="D140" s="110"/>
      <c r="E140" s="9">
        <v>0</v>
      </c>
      <c r="F140" s="6">
        <v>0</v>
      </c>
      <c r="G140" s="5">
        <v>0.83</v>
      </c>
      <c r="H140" s="5">
        <v>0.35</v>
      </c>
      <c r="I140" s="5">
        <v>0</v>
      </c>
      <c r="J140" s="5">
        <v>0</v>
      </c>
      <c r="K140" s="5">
        <v>0</v>
      </c>
      <c r="L140" s="5">
        <v>0</v>
      </c>
    </row>
    <row r="141" spans="1:12" ht="15">
      <c r="A141" s="106"/>
      <c r="B141" s="8" t="s">
        <v>312</v>
      </c>
      <c r="C141" s="8" t="s">
        <v>70</v>
      </c>
      <c r="D141" s="110"/>
      <c r="E141" s="9">
        <v>0</v>
      </c>
      <c r="F141" s="6">
        <v>0</v>
      </c>
      <c r="G141" s="5">
        <v>2.13</v>
      </c>
      <c r="H141" s="5">
        <v>1.84</v>
      </c>
      <c r="I141" s="5">
        <v>0</v>
      </c>
      <c r="J141" s="5">
        <v>0</v>
      </c>
      <c r="K141" s="5">
        <v>0</v>
      </c>
      <c r="L141" s="5">
        <v>0</v>
      </c>
    </row>
    <row r="142" spans="1:12" ht="15">
      <c r="A142" s="106"/>
      <c r="B142" s="8" t="s">
        <v>313</v>
      </c>
      <c r="C142" s="8" t="s">
        <v>70</v>
      </c>
      <c r="D142" s="110"/>
      <c r="E142" s="9">
        <v>0</v>
      </c>
      <c r="F142" s="6">
        <v>0</v>
      </c>
      <c r="G142" s="5">
        <v>1.065</v>
      </c>
      <c r="H142" s="5">
        <v>0.92</v>
      </c>
      <c r="I142" s="5">
        <v>0</v>
      </c>
      <c r="J142" s="5">
        <v>0</v>
      </c>
      <c r="K142" s="5">
        <v>0</v>
      </c>
      <c r="L142" s="5">
        <v>0</v>
      </c>
    </row>
    <row r="143" spans="1:12" ht="15">
      <c r="A143" s="106"/>
      <c r="B143" s="8" t="s">
        <v>314</v>
      </c>
      <c r="C143" s="8" t="s">
        <v>70</v>
      </c>
      <c r="D143" s="110"/>
      <c r="E143" s="9">
        <v>0</v>
      </c>
      <c r="F143" s="6">
        <v>0</v>
      </c>
      <c r="G143" s="5">
        <v>0.365</v>
      </c>
      <c r="H143" s="5">
        <v>0.292</v>
      </c>
      <c r="I143" s="5">
        <v>0</v>
      </c>
      <c r="J143" s="5">
        <v>0</v>
      </c>
      <c r="K143" s="5">
        <v>0</v>
      </c>
      <c r="L143" s="5">
        <v>0</v>
      </c>
    </row>
    <row r="144" spans="1:12" ht="15">
      <c r="A144" s="106"/>
      <c r="B144" s="8" t="s">
        <v>315</v>
      </c>
      <c r="C144" s="8" t="s">
        <v>72</v>
      </c>
      <c r="D144" s="110"/>
      <c r="E144" s="9">
        <v>0</v>
      </c>
      <c r="F144" s="6">
        <v>0</v>
      </c>
      <c r="G144" s="5">
        <v>5.21</v>
      </c>
      <c r="H144" s="5">
        <v>3.921</v>
      </c>
      <c r="I144" s="5">
        <v>0</v>
      </c>
      <c r="J144" s="5">
        <v>0</v>
      </c>
      <c r="K144" s="5">
        <v>0</v>
      </c>
      <c r="L144" s="5">
        <v>0</v>
      </c>
    </row>
    <row r="145" spans="1:12" ht="15">
      <c r="A145" s="106"/>
      <c r="B145" s="8" t="s">
        <v>316</v>
      </c>
      <c r="C145" s="8" t="s">
        <v>72</v>
      </c>
      <c r="D145" s="110"/>
      <c r="E145" s="9">
        <v>0</v>
      </c>
      <c r="F145" s="6">
        <v>0</v>
      </c>
      <c r="G145" s="5">
        <v>4.614</v>
      </c>
      <c r="H145" s="5">
        <v>2.907</v>
      </c>
      <c r="I145" s="5">
        <v>0</v>
      </c>
      <c r="J145" s="5">
        <v>0</v>
      </c>
      <c r="K145" s="5">
        <v>0</v>
      </c>
      <c r="L145" s="5">
        <v>0</v>
      </c>
    </row>
    <row r="146" spans="1:12" ht="15">
      <c r="A146" s="106"/>
      <c r="B146" s="8" t="s">
        <v>317</v>
      </c>
      <c r="C146" s="8" t="s">
        <v>72</v>
      </c>
      <c r="D146" s="110"/>
      <c r="E146" s="9">
        <v>0</v>
      </c>
      <c r="F146" s="6">
        <v>0</v>
      </c>
      <c r="G146" s="5">
        <v>1.43</v>
      </c>
      <c r="H146" s="5">
        <v>1.12</v>
      </c>
      <c r="I146" s="5">
        <v>0</v>
      </c>
      <c r="J146" s="5">
        <v>0</v>
      </c>
      <c r="K146" s="5">
        <v>0</v>
      </c>
      <c r="L146" s="5">
        <v>0</v>
      </c>
    </row>
    <row r="147" spans="1:12" ht="15">
      <c r="A147" s="106"/>
      <c r="B147" s="8" t="s">
        <v>318</v>
      </c>
      <c r="C147" s="8" t="s">
        <v>70</v>
      </c>
      <c r="D147" s="110"/>
      <c r="E147" s="9">
        <v>0</v>
      </c>
      <c r="F147" s="6">
        <v>0</v>
      </c>
      <c r="G147" s="5">
        <v>13.88</v>
      </c>
      <c r="H147" s="5">
        <v>11.224</v>
      </c>
      <c r="I147" s="5">
        <v>0</v>
      </c>
      <c r="J147" s="5">
        <v>0</v>
      </c>
      <c r="K147" s="5">
        <v>0</v>
      </c>
      <c r="L147" s="5">
        <v>0</v>
      </c>
    </row>
    <row r="148" spans="1:12" ht="15">
      <c r="A148" s="106"/>
      <c r="B148" s="8" t="s">
        <v>319</v>
      </c>
      <c r="C148" s="8" t="s">
        <v>70</v>
      </c>
      <c r="D148" s="110"/>
      <c r="E148" s="9">
        <v>0</v>
      </c>
      <c r="F148" s="6">
        <v>0</v>
      </c>
      <c r="G148" s="5">
        <v>24.52</v>
      </c>
      <c r="H148" s="5">
        <v>19.402</v>
      </c>
      <c r="I148" s="5">
        <v>0</v>
      </c>
      <c r="J148" s="5">
        <v>0</v>
      </c>
      <c r="K148" s="5">
        <v>0</v>
      </c>
      <c r="L148" s="5">
        <v>0</v>
      </c>
    </row>
    <row r="149" spans="1:12" ht="15">
      <c r="A149" s="106"/>
      <c r="B149" s="8" t="s">
        <v>320</v>
      </c>
      <c r="C149" s="8" t="s">
        <v>70</v>
      </c>
      <c r="D149" s="110"/>
      <c r="E149" s="9">
        <v>0</v>
      </c>
      <c r="F149" s="6">
        <v>0</v>
      </c>
      <c r="G149" s="5">
        <v>26.327</v>
      </c>
      <c r="H149" s="5">
        <v>22.59</v>
      </c>
      <c r="I149" s="5">
        <v>0</v>
      </c>
      <c r="J149" s="5">
        <v>0</v>
      </c>
      <c r="K149" s="5">
        <v>0</v>
      </c>
      <c r="L149" s="5">
        <v>0</v>
      </c>
    </row>
    <row r="150" spans="1:12" ht="15">
      <c r="A150" s="106"/>
      <c r="B150" s="8" t="s">
        <v>321</v>
      </c>
      <c r="C150" s="8" t="s">
        <v>70</v>
      </c>
      <c r="D150" s="110"/>
      <c r="E150" s="9">
        <v>0</v>
      </c>
      <c r="F150" s="6">
        <v>0</v>
      </c>
      <c r="G150" s="5">
        <v>17.493</v>
      </c>
      <c r="H150" s="5">
        <v>15.06</v>
      </c>
      <c r="I150" s="5">
        <v>0</v>
      </c>
      <c r="J150" s="5">
        <v>0</v>
      </c>
      <c r="K150" s="5">
        <v>0</v>
      </c>
      <c r="L150" s="5">
        <v>0</v>
      </c>
    </row>
    <row r="151" spans="1:12" ht="15">
      <c r="A151" s="106"/>
      <c r="B151" s="8" t="s">
        <v>322</v>
      </c>
      <c r="C151" s="8" t="s">
        <v>70</v>
      </c>
      <c r="D151" s="110"/>
      <c r="E151" s="9">
        <v>0</v>
      </c>
      <c r="F151" s="6">
        <v>0</v>
      </c>
      <c r="G151" s="5">
        <v>5.25</v>
      </c>
      <c r="H151" s="5">
        <v>4.75</v>
      </c>
      <c r="I151" s="5">
        <v>0</v>
      </c>
      <c r="J151" s="5">
        <v>0</v>
      </c>
      <c r="K151" s="5">
        <v>0</v>
      </c>
      <c r="L151" s="5">
        <v>0</v>
      </c>
    </row>
    <row r="152" spans="1:12" ht="15">
      <c r="A152" s="106"/>
      <c r="B152" s="8" t="s">
        <v>323</v>
      </c>
      <c r="C152" s="8" t="s">
        <v>70</v>
      </c>
      <c r="D152" s="110"/>
      <c r="E152" s="9">
        <v>0</v>
      </c>
      <c r="F152" s="6">
        <v>0</v>
      </c>
      <c r="G152" s="5">
        <v>1.5515999999999999</v>
      </c>
      <c r="H152" s="5">
        <v>1.07</v>
      </c>
      <c r="I152" s="5">
        <v>0</v>
      </c>
      <c r="J152" s="5">
        <v>0</v>
      </c>
      <c r="K152" s="5">
        <v>0</v>
      </c>
      <c r="L152" s="5">
        <v>0</v>
      </c>
    </row>
    <row r="153" spans="1:12" ht="15">
      <c r="A153" s="106"/>
      <c r="B153" s="8" t="s">
        <v>324</v>
      </c>
      <c r="C153" s="8" t="s">
        <v>72</v>
      </c>
      <c r="D153" s="110"/>
      <c r="E153" s="9">
        <v>0</v>
      </c>
      <c r="F153" s="6">
        <v>0</v>
      </c>
      <c r="G153" s="5">
        <v>12.318</v>
      </c>
      <c r="H153" s="5">
        <v>8.699</v>
      </c>
      <c r="I153" s="5">
        <v>0</v>
      </c>
      <c r="J153" s="5">
        <v>0</v>
      </c>
      <c r="K153" s="5">
        <v>0</v>
      </c>
      <c r="L153" s="5">
        <v>0</v>
      </c>
    </row>
    <row r="154" spans="1:12" ht="15">
      <c r="A154" s="106"/>
      <c r="B154" s="8" t="s">
        <v>325</v>
      </c>
      <c r="C154" s="8" t="s">
        <v>72</v>
      </c>
      <c r="D154" s="110"/>
      <c r="E154" s="9">
        <v>0</v>
      </c>
      <c r="F154" s="6">
        <v>0</v>
      </c>
      <c r="G154" s="5">
        <v>3.51</v>
      </c>
      <c r="H154" s="5">
        <v>2.642</v>
      </c>
      <c r="I154" s="5">
        <v>0</v>
      </c>
      <c r="J154" s="5">
        <v>0</v>
      </c>
      <c r="K154" s="5">
        <v>0</v>
      </c>
      <c r="L154" s="5">
        <v>0</v>
      </c>
    </row>
    <row r="155" spans="1:12" ht="15">
      <c r="A155" s="106"/>
      <c r="B155" s="8" t="s">
        <v>326</v>
      </c>
      <c r="C155" s="8" t="s">
        <v>72</v>
      </c>
      <c r="D155" s="110"/>
      <c r="E155" s="9">
        <v>0</v>
      </c>
      <c r="F155" s="6">
        <v>0</v>
      </c>
      <c r="G155" s="5">
        <v>2.19</v>
      </c>
      <c r="H155" s="5">
        <v>1.2</v>
      </c>
      <c r="I155" s="5">
        <v>0</v>
      </c>
      <c r="J155" s="5">
        <v>0</v>
      </c>
      <c r="K155" s="5">
        <v>0</v>
      </c>
      <c r="L155" s="5">
        <v>0</v>
      </c>
    </row>
    <row r="156" spans="1:12" ht="15">
      <c r="A156" s="106"/>
      <c r="B156" s="8" t="s">
        <v>327</v>
      </c>
      <c r="C156" s="8" t="s">
        <v>70</v>
      </c>
      <c r="D156" s="110"/>
      <c r="E156" s="9">
        <v>0</v>
      </c>
      <c r="F156" s="6">
        <v>0</v>
      </c>
      <c r="G156" s="5">
        <v>1.64</v>
      </c>
      <c r="H156" s="5">
        <v>1.148</v>
      </c>
      <c r="I156" s="5">
        <v>0</v>
      </c>
      <c r="J156" s="5">
        <v>0</v>
      </c>
      <c r="K156" s="5">
        <v>0</v>
      </c>
      <c r="L156" s="5">
        <v>0</v>
      </c>
    </row>
    <row r="157" spans="1:12" ht="15">
      <c r="A157" s="106"/>
      <c r="B157" s="8" t="s">
        <v>328</v>
      </c>
      <c r="C157" s="8" t="s">
        <v>70</v>
      </c>
      <c r="D157" s="110"/>
      <c r="E157" s="9">
        <v>0</v>
      </c>
      <c r="F157" s="6">
        <v>0</v>
      </c>
      <c r="G157" s="5">
        <v>6.946</v>
      </c>
      <c r="H157" s="5">
        <v>5.476</v>
      </c>
      <c r="I157" s="5">
        <v>0</v>
      </c>
      <c r="J157" s="5">
        <v>0</v>
      </c>
      <c r="K157" s="5">
        <v>0</v>
      </c>
      <c r="L157" s="5">
        <v>0</v>
      </c>
    </row>
    <row r="158" spans="1:12" ht="15">
      <c r="A158" s="106"/>
      <c r="B158" s="8" t="s">
        <v>329</v>
      </c>
      <c r="C158" s="8" t="s">
        <v>19</v>
      </c>
      <c r="D158" s="110"/>
      <c r="E158" s="9">
        <v>0</v>
      </c>
      <c r="F158" s="6">
        <v>0</v>
      </c>
      <c r="G158" s="5">
        <v>18.602</v>
      </c>
      <c r="H158" s="5">
        <v>9.207040000000001</v>
      </c>
      <c r="I158" s="5">
        <v>0</v>
      </c>
      <c r="J158" s="5">
        <v>0</v>
      </c>
      <c r="K158" s="5">
        <v>0</v>
      </c>
      <c r="L158" s="5">
        <v>0</v>
      </c>
    </row>
    <row r="159" spans="1:12" ht="15">
      <c r="A159" s="106"/>
      <c r="B159" s="8" t="s">
        <v>330</v>
      </c>
      <c r="C159" s="8" t="s">
        <v>70</v>
      </c>
      <c r="D159" s="111"/>
      <c r="E159" s="9">
        <v>0</v>
      </c>
      <c r="F159" s="6">
        <v>0</v>
      </c>
      <c r="G159" s="5">
        <v>1.36</v>
      </c>
      <c r="H159" s="5">
        <v>1.072</v>
      </c>
      <c r="I159" s="5">
        <v>0</v>
      </c>
      <c r="J159" s="5">
        <v>0</v>
      </c>
      <c r="K159" s="5">
        <v>0</v>
      </c>
      <c r="L159" s="5">
        <v>0</v>
      </c>
    </row>
    <row r="160" spans="1:12" ht="15">
      <c r="A160" s="106" t="s">
        <v>331</v>
      </c>
      <c r="B160" s="8" t="s">
        <v>332</v>
      </c>
      <c r="C160" s="8" t="s">
        <v>70</v>
      </c>
      <c r="D160" s="107">
        <v>6</v>
      </c>
      <c r="E160" s="9">
        <v>0</v>
      </c>
      <c r="F160" s="6">
        <v>0</v>
      </c>
      <c r="G160" s="5">
        <v>0</v>
      </c>
      <c r="H160" s="5">
        <v>0</v>
      </c>
      <c r="I160" s="5">
        <v>42.9</v>
      </c>
      <c r="J160" s="5">
        <v>35</v>
      </c>
      <c r="K160" s="5">
        <v>0</v>
      </c>
      <c r="L160" s="5">
        <v>0</v>
      </c>
    </row>
    <row r="161" spans="1:12" ht="15">
      <c r="A161" s="106"/>
      <c r="B161" s="8" t="s">
        <v>333</v>
      </c>
      <c r="C161" s="8" t="s">
        <v>70</v>
      </c>
      <c r="D161" s="107"/>
      <c r="E161" s="9">
        <v>0</v>
      </c>
      <c r="F161" s="6">
        <v>0</v>
      </c>
      <c r="G161" s="5">
        <v>10.275</v>
      </c>
      <c r="H161" s="5">
        <v>8.49</v>
      </c>
      <c r="I161" s="5">
        <v>0</v>
      </c>
      <c r="J161" s="5">
        <v>0</v>
      </c>
      <c r="K161" s="5">
        <v>0</v>
      </c>
      <c r="L161" s="5">
        <v>0</v>
      </c>
    </row>
    <row r="162" spans="1:12" ht="15">
      <c r="A162" s="106"/>
      <c r="B162" s="8" t="s">
        <v>334</v>
      </c>
      <c r="C162" s="8" t="s">
        <v>70</v>
      </c>
      <c r="D162" s="107"/>
      <c r="E162" s="9">
        <v>0</v>
      </c>
      <c r="F162" s="6">
        <v>0</v>
      </c>
      <c r="G162" s="5">
        <v>0</v>
      </c>
      <c r="H162" s="5">
        <v>0</v>
      </c>
      <c r="I162" s="5">
        <v>30.1</v>
      </c>
      <c r="J162" s="5">
        <v>19</v>
      </c>
      <c r="K162" s="5">
        <v>0</v>
      </c>
      <c r="L162" s="5">
        <v>0</v>
      </c>
    </row>
    <row r="163" spans="1:12" ht="15">
      <c r="A163" s="106"/>
      <c r="B163" s="8" t="s">
        <v>335</v>
      </c>
      <c r="C163" s="8" t="s">
        <v>70</v>
      </c>
      <c r="D163" s="107"/>
      <c r="E163" s="9">
        <v>0</v>
      </c>
      <c r="F163" s="6">
        <v>0</v>
      </c>
      <c r="G163" s="5">
        <v>15.835</v>
      </c>
      <c r="H163" s="5">
        <v>13.63</v>
      </c>
      <c r="I163" s="5">
        <v>0</v>
      </c>
      <c r="J163" s="5">
        <v>0</v>
      </c>
      <c r="K163" s="5">
        <v>0</v>
      </c>
      <c r="L163" s="5">
        <v>0</v>
      </c>
    </row>
    <row r="164" spans="1:12" ht="15">
      <c r="A164" s="106"/>
      <c r="B164" s="8" t="s">
        <v>336</v>
      </c>
      <c r="C164" s="8" t="s">
        <v>70</v>
      </c>
      <c r="D164" s="107"/>
      <c r="E164" s="9">
        <v>0</v>
      </c>
      <c r="F164" s="6">
        <v>0</v>
      </c>
      <c r="G164" s="5">
        <v>45.282</v>
      </c>
      <c r="H164" s="5">
        <v>44.3</v>
      </c>
      <c r="I164" s="5">
        <v>0</v>
      </c>
      <c r="J164" s="5">
        <v>0</v>
      </c>
      <c r="K164" s="5">
        <v>0</v>
      </c>
      <c r="L164" s="5">
        <v>0</v>
      </c>
    </row>
    <row r="165" spans="1:12" ht="15">
      <c r="A165" s="106"/>
      <c r="B165" s="8" t="s">
        <v>337</v>
      </c>
      <c r="C165" s="8" t="s">
        <v>72</v>
      </c>
      <c r="D165" s="107"/>
      <c r="E165" s="9">
        <v>0</v>
      </c>
      <c r="F165" s="6">
        <v>0</v>
      </c>
      <c r="G165" s="5">
        <v>2.123</v>
      </c>
      <c r="H165" s="5">
        <v>1.35</v>
      </c>
      <c r="I165" s="5">
        <v>7.5</v>
      </c>
      <c r="J165" s="5">
        <v>5.6</v>
      </c>
      <c r="K165" s="5">
        <v>0</v>
      </c>
      <c r="L165" s="5">
        <v>0</v>
      </c>
    </row>
    <row r="166" spans="1:12" ht="15">
      <c r="A166" s="10" t="s">
        <v>338</v>
      </c>
      <c r="B166" s="8" t="s">
        <v>338</v>
      </c>
      <c r="C166" s="8" t="s">
        <v>14</v>
      </c>
      <c r="D166" s="13">
        <v>1</v>
      </c>
      <c r="E166" s="9">
        <v>0</v>
      </c>
      <c r="F166" s="6">
        <v>0</v>
      </c>
      <c r="G166" s="5">
        <v>0</v>
      </c>
      <c r="H166" s="5">
        <v>0</v>
      </c>
      <c r="I166" s="5">
        <v>0</v>
      </c>
      <c r="J166" s="5">
        <v>0</v>
      </c>
      <c r="K166" s="5">
        <v>78</v>
      </c>
      <c r="L166" s="5">
        <v>73.6</v>
      </c>
    </row>
    <row r="167" spans="1:12" ht="15">
      <c r="A167" s="106" t="s">
        <v>339</v>
      </c>
      <c r="B167" s="8" t="s">
        <v>340</v>
      </c>
      <c r="C167" s="8" t="s">
        <v>21</v>
      </c>
      <c r="D167" s="107">
        <v>2</v>
      </c>
      <c r="E167" s="9">
        <v>0.4</v>
      </c>
      <c r="F167" s="6">
        <v>0.32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</row>
    <row r="168" spans="1:12" ht="15">
      <c r="A168" s="106"/>
      <c r="B168" s="8" t="s">
        <v>341</v>
      </c>
      <c r="C168" s="8" t="s">
        <v>21</v>
      </c>
      <c r="D168" s="107"/>
      <c r="E168" s="9">
        <v>0.79</v>
      </c>
      <c r="F168" s="6">
        <v>0.61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</row>
    <row r="169" spans="1:12" ht="15">
      <c r="A169" s="106" t="s">
        <v>342</v>
      </c>
      <c r="B169" s="8" t="s">
        <v>343</v>
      </c>
      <c r="C169" s="8" t="s">
        <v>70</v>
      </c>
      <c r="D169" s="107">
        <v>8</v>
      </c>
      <c r="E169" s="9">
        <v>0</v>
      </c>
      <c r="F169" s="6">
        <v>0</v>
      </c>
      <c r="G169" s="5">
        <v>9.55</v>
      </c>
      <c r="H169" s="5">
        <v>7.4</v>
      </c>
      <c r="I169" s="5">
        <v>0</v>
      </c>
      <c r="J169" s="5">
        <v>0</v>
      </c>
      <c r="K169" s="5">
        <v>0</v>
      </c>
      <c r="L169" s="5">
        <v>0</v>
      </c>
    </row>
    <row r="170" spans="1:12" ht="15">
      <c r="A170" s="106"/>
      <c r="B170" s="8" t="s">
        <v>344</v>
      </c>
      <c r="C170" s="8" t="s">
        <v>70</v>
      </c>
      <c r="D170" s="107"/>
      <c r="E170" s="9">
        <v>0</v>
      </c>
      <c r="F170" s="6">
        <v>0</v>
      </c>
      <c r="G170" s="5">
        <v>1.29</v>
      </c>
      <c r="H170" s="5">
        <v>0.95</v>
      </c>
      <c r="I170" s="5">
        <v>0</v>
      </c>
      <c r="J170" s="5">
        <v>0</v>
      </c>
      <c r="K170" s="5">
        <v>0</v>
      </c>
      <c r="L170" s="5">
        <v>0</v>
      </c>
    </row>
    <row r="171" spans="1:12" ht="15">
      <c r="A171" s="106"/>
      <c r="B171" s="8" t="s">
        <v>345</v>
      </c>
      <c r="C171" s="8" t="s">
        <v>70</v>
      </c>
      <c r="D171" s="107"/>
      <c r="E171" s="9">
        <v>0</v>
      </c>
      <c r="F171" s="6">
        <v>0</v>
      </c>
      <c r="G171" s="5">
        <v>0.275</v>
      </c>
      <c r="H171" s="5">
        <v>0.2</v>
      </c>
      <c r="I171" s="5">
        <v>0</v>
      </c>
      <c r="J171" s="5">
        <v>0</v>
      </c>
      <c r="K171" s="5">
        <v>0</v>
      </c>
      <c r="L171" s="5">
        <v>0</v>
      </c>
    </row>
    <row r="172" spans="1:12" ht="15">
      <c r="A172" s="106"/>
      <c r="B172" s="8" t="s">
        <v>346</v>
      </c>
      <c r="C172" s="8" t="s">
        <v>70</v>
      </c>
      <c r="D172" s="107"/>
      <c r="E172" s="9">
        <v>0</v>
      </c>
      <c r="F172" s="6">
        <v>0</v>
      </c>
      <c r="G172" s="5">
        <v>0.724</v>
      </c>
      <c r="H172" s="5">
        <v>0.7</v>
      </c>
      <c r="I172" s="5">
        <v>0</v>
      </c>
      <c r="J172" s="5">
        <v>0</v>
      </c>
      <c r="K172" s="5">
        <v>0</v>
      </c>
      <c r="L172" s="5">
        <v>0</v>
      </c>
    </row>
    <row r="173" spans="1:12" ht="15">
      <c r="A173" s="106"/>
      <c r="B173" s="8" t="s">
        <v>347</v>
      </c>
      <c r="C173" s="8" t="s">
        <v>70</v>
      </c>
      <c r="D173" s="107"/>
      <c r="E173" s="9">
        <v>0</v>
      </c>
      <c r="F173" s="6">
        <v>0</v>
      </c>
      <c r="G173" s="5">
        <v>3.824</v>
      </c>
      <c r="H173" s="5">
        <v>3.15</v>
      </c>
      <c r="I173" s="5">
        <v>0</v>
      </c>
      <c r="J173" s="5">
        <v>0</v>
      </c>
      <c r="K173" s="5">
        <v>0</v>
      </c>
      <c r="L173" s="5">
        <v>0</v>
      </c>
    </row>
    <row r="174" spans="1:12" ht="15">
      <c r="A174" s="106"/>
      <c r="B174" s="8" t="s">
        <v>348</v>
      </c>
      <c r="C174" s="8" t="s">
        <v>70</v>
      </c>
      <c r="D174" s="107"/>
      <c r="E174" s="9">
        <v>0</v>
      </c>
      <c r="F174" s="6">
        <v>0</v>
      </c>
      <c r="G174" s="5">
        <v>0.835</v>
      </c>
      <c r="H174" s="5">
        <v>0.75</v>
      </c>
      <c r="I174" s="5">
        <v>0</v>
      </c>
      <c r="J174" s="5">
        <v>0</v>
      </c>
      <c r="K174" s="5">
        <v>0</v>
      </c>
      <c r="L174" s="5">
        <v>0</v>
      </c>
    </row>
    <row r="175" spans="1:12" ht="15">
      <c r="A175" s="106"/>
      <c r="B175" s="8" t="s">
        <v>349</v>
      </c>
      <c r="C175" s="8" t="s">
        <v>70</v>
      </c>
      <c r="D175" s="107"/>
      <c r="E175" s="9">
        <v>0</v>
      </c>
      <c r="F175" s="6">
        <v>0</v>
      </c>
      <c r="G175" s="5">
        <v>2.524</v>
      </c>
      <c r="H175" s="5">
        <v>2.2</v>
      </c>
      <c r="I175" s="5">
        <v>0</v>
      </c>
      <c r="J175" s="5">
        <v>0</v>
      </c>
      <c r="K175" s="5">
        <v>0</v>
      </c>
      <c r="L175" s="5">
        <v>0</v>
      </c>
    </row>
    <row r="176" spans="1:12" ht="15">
      <c r="A176" s="106"/>
      <c r="B176" s="8" t="s">
        <v>350</v>
      </c>
      <c r="C176" s="8" t="s">
        <v>70</v>
      </c>
      <c r="D176" s="107"/>
      <c r="E176" s="9">
        <v>0</v>
      </c>
      <c r="F176" s="6">
        <v>0</v>
      </c>
      <c r="G176" s="5">
        <v>0.815</v>
      </c>
      <c r="H176" s="5">
        <v>0.7</v>
      </c>
      <c r="I176" s="5">
        <v>0</v>
      </c>
      <c r="J176" s="5">
        <v>0</v>
      </c>
      <c r="K176" s="5">
        <v>0</v>
      </c>
      <c r="L176" s="5">
        <v>0</v>
      </c>
    </row>
    <row r="177" spans="1:12" ht="15">
      <c r="A177" s="106" t="s">
        <v>351</v>
      </c>
      <c r="B177" s="8" t="s">
        <v>352</v>
      </c>
      <c r="C177" s="8" t="s">
        <v>72</v>
      </c>
      <c r="D177" s="107">
        <v>8</v>
      </c>
      <c r="E177" s="9">
        <v>0</v>
      </c>
      <c r="F177" s="6">
        <v>0</v>
      </c>
      <c r="G177" s="5">
        <v>0.19</v>
      </c>
      <c r="H177" s="5">
        <v>0.152</v>
      </c>
      <c r="I177" s="5">
        <v>0</v>
      </c>
      <c r="J177" s="5">
        <v>0</v>
      </c>
      <c r="K177" s="5">
        <v>0</v>
      </c>
      <c r="L177" s="5">
        <v>0</v>
      </c>
    </row>
    <row r="178" spans="1:12" ht="15">
      <c r="A178" s="106"/>
      <c r="B178" s="8" t="s">
        <v>353</v>
      </c>
      <c r="C178" s="8" t="s">
        <v>72</v>
      </c>
      <c r="D178" s="107"/>
      <c r="E178" s="9">
        <v>0</v>
      </c>
      <c r="F178" s="6">
        <v>0</v>
      </c>
      <c r="G178" s="5">
        <v>1.33</v>
      </c>
      <c r="H178" s="5">
        <v>1.064</v>
      </c>
      <c r="I178" s="5">
        <v>0</v>
      </c>
      <c r="J178" s="5">
        <v>0</v>
      </c>
      <c r="K178" s="5">
        <v>0</v>
      </c>
      <c r="L178" s="5">
        <v>0</v>
      </c>
    </row>
    <row r="179" spans="1:12" ht="15">
      <c r="A179" s="106"/>
      <c r="B179" s="8" t="s">
        <v>354</v>
      </c>
      <c r="C179" s="8" t="s">
        <v>72</v>
      </c>
      <c r="D179" s="107"/>
      <c r="E179" s="9">
        <v>0</v>
      </c>
      <c r="F179" s="6">
        <v>0</v>
      </c>
      <c r="G179" s="5">
        <v>1.08</v>
      </c>
      <c r="H179" s="5">
        <v>0.864</v>
      </c>
      <c r="I179" s="5">
        <v>0</v>
      </c>
      <c r="J179" s="5">
        <v>0</v>
      </c>
      <c r="K179" s="5">
        <v>0</v>
      </c>
      <c r="L179" s="5">
        <v>0</v>
      </c>
    </row>
    <row r="180" spans="1:12" ht="15">
      <c r="A180" s="106"/>
      <c r="B180" s="8" t="s">
        <v>355</v>
      </c>
      <c r="C180" s="8" t="s">
        <v>72</v>
      </c>
      <c r="D180" s="107"/>
      <c r="E180" s="9">
        <v>0</v>
      </c>
      <c r="F180" s="6">
        <v>0</v>
      </c>
      <c r="G180" s="5">
        <v>0.36</v>
      </c>
      <c r="H180" s="5">
        <v>0.288</v>
      </c>
      <c r="I180" s="5">
        <v>0</v>
      </c>
      <c r="J180" s="5">
        <v>0</v>
      </c>
      <c r="K180" s="5">
        <v>0</v>
      </c>
      <c r="L180" s="5">
        <v>0</v>
      </c>
    </row>
    <row r="181" spans="1:12" ht="15">
      <c r="A181" s="106"/>
      <c r="B181" s="8" t="s">
        <v>356</v>
      </c>
      <c r="C181" s="8" t="s">
        <v>72</v>
      </c>
      <c r="D181" s="107"/>
      <c r="E181" s="9">
        <v>0</v>
      </c>
      <c r="F181" s="6">
        <v>0</v>
      </c>
      <c r="G181" s="5">
        <v>0.905</v>
      </c>
      <c r="H181" s="5">
        <v>0.724</v>
      </c>
      <c r="I181" s="5">
        <v>0</v>
      </c>
      <c r="J181" s="5">
        <v>0</v>
      </c>
      <c r="K181" s="5">
        <v>0</v>
      </c>
      <c r="L181" s="5">
        <v>0</v>
      </c>
    </row>
    <row r="182" spans="1:12" ht="15">
      <c r="A182" s="106"/>
      <c r="B182" s="8" t="s">
        <v>357</v>
      </c>
      <c r="C182" s="8" t="s">
        <v>72</v>
      </c>
      <c r="D182" s="107"/>
      <c r="E182" s="9">
        <v>0</v>
      </c>
      <c r="F182" s="6">
        <v>0</v>
      </c>
      <c r="G182" s="5">
        <v>1.44</v>
      </c>
      <c r="H182" s="5">
        <v>1.152</v>
      </c>
      <c r="I182" s="5">
        <v>0</v>
      </c>
      <c r="J182" s="5">
        <v>0</v>
      </c>
      <c r="K182" s="5">
        <v>0</v>
      </c>
      <c r="L182" s="5">
        <v>0</v>
      </c>
    </row>
    <row r="183" spans="1:12" ht="15">
      <c r="A183" s="106"/>
      <c r="B183" s="8" t="s">
        <v>358</v>
      </c>
      <c r="C183" s="8" t="s">
        <v>72</v>
      </c>
      <c r="D183" s="107"/>
      <c r="E183" s="9">
        <v>0</v>
      </c>
      <c r="F183" s="6">
        <v>0</v>
      </c>
      <c r="G183" s="5">
        <v>1.9</v>
      </c>
      <c r="H183" s="5">
        <v>1.52</v>
      </c>
      <c r="I183" s="5">
        <v>0</v>
      </c>
      <c r="J183" s="5">
        <v>0</v>
      </c>
      <c r="K183" s="5">
        <v>0</v>
      </c>
      <c r="L183" s="5">
        <v>0</v>
      </c>
    </row>
    <row r="184" spans="1:12" ht="15">
      <c r="A184" s="106"/>
      <c r="B184" s="8" t="s">
        <v>359</v>
      </c>
      <c r="C184" s="8" t="s">
        <v>72</v>
      </c>
      <c r="D184" s="107"/>
      <c r="E184" s="9">
        <v>0</v>
      </c>
      <c r="F184" s="6">
        <v>0</v>
      </c>
      <c r="G184" s="5">
        <v>0.57</v>
      </c>
      <c r="H184" s="5">
        <v>0.456</v>
      </c>
      <c r="I184" s="5">
        <v>0</v>
      </c>
      <c r="J184" s="5">
        <v>0</v>
      </c>
      <c r="K184" s="5">
        <v>0</v>
      </c>
      <c r="L184" s="5">
        <v>0</v>
      </c>
    </row>
    <row r="185" spans="1:12" ht="15">
      <c r="A185" s="10" t="s">
        <v>360</v>
      </c>
      <c r="B185" s="8" t="s">
        <v>361</v>
      </c>
      <c r="C185" s="8" t="s">
        <v>362</v>
      </c>
      <c r="D185" s="13">
        <v>1</v>
      </c>
      <c r="E185" s="9">
        <v>2</v>
      </c>
      <c r="F185" s="6">
        <v>1.9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</row>
    <row r="186" spans="1:12" ht="15">
      <c r="A186" s="10" t="s">
        <v>360</v>
      </c>
      <c r="B186" s="8" t="s">
        <v>363</v>
      </c>
      <c r="C186" s="8" t="s">
        <v>45</v>
      </c>
      <c r="D186" s="13">
        <v>1</v>
      </c>
      <c r="E186" s="9">
        <v>0</v>
      </c>
      <c r="F186" s="6">
        <v>0</v>
      </c>
      <c r="G186" s="5">
        <v>0</v>
      </c>
      <c r="H186" s="5">
        <v>0</v>
      </c>
      <c r="I186" s="5">
        <v>0</v>
      </c>
      <c r="J186" s="5">
        <v>0</v>
      </c>
      <c r="K186" s="5">
        <v>3.625</v>
      </c>
      <c r="L186" s="5">
        <v>2.5</v>
      </c>
    </row>
    <row r="187" spans="1:12" ht="15">
      <c r="A187" s="10" t="s">
        <v>364</v>
      </c>
      <c r="B187" s="8" t="s">
        <v>365</v>
      </c>
      <c r="C187" s="8" t="s">
        <v>21</v>
      </c>
      <c r="D187" s="13">
        <v>1</v>
      </c>
      <c r="E187" s="9">
        <v>0</v>
      </c>
      <c r="F187" s="6">
        <v>0</v>
      </c>
      <c r="G187" s="5">
        <v>29.28</v>
      </c>
      <c r="H187" s="5">
        <v>24.3</v>
      </c>
      <c r="I187" s="5">
        <v>0</v>
      </c>
      <c r="J187" s="5">
        <v>0</v>
      </c>
      <c r="K187" s="5">
        <v>0</v>
      </c>
      <c r="L187" s="5">
        <v>0</v>
      </c>
    </row>
    <row r="188" spans="1:12" ht="15">
      <c r="A188" s="10" t="s">
        <v>366</v>
      </c>
      <c r="B188" s="8" t="s">
        <v>367</v>
      </c>
      <c r="C188" s="8" t="s">
        <v>77</v>
      </c>
      <c r="D188" s="13">
        <v>1</v>
      </c>
      <c r="E188" s="9">
        <v>6.09</v>
      </c>
      <c r="F188" s="6">
        <v>5.86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</row>
    <row r="189" spans="1:12" ht="15">
      <c r="A189" s="14" t="s">
        <v>161</v>
      </c>
      <c r="B189" s="15"/>
      <c r="C189" s="16"/>
      <c r="D189" s="17">
        <f>SUM(D4:D188)</f>
        <v>185</v>
      </c>
      <c r="E189" s="17">
        <v>231.44299999999998</v>
      </c>
      <c r="F189" s="17">
        <v>227.33</v>
      </c>
      <c r="G189" s="17">
        <v>1176.8240210000001</v>
      </c>
      <c r="H189" s="17">
        <v>891.3436540000007</v>
      </c>
      <c r="I189" s="17">
        <v>101.25</v>
      </c>
      <c r="J189" s="17">
        <v>76.94999999999999</v>
      </c>
      <c r="K189" s="17">
        <v>159.925</v>
      </c>
      <c r="L189" s="17">
        <v>149.9</v>
      </c>
    </row>
  </sheetData>
  <sheetProtection/>
  <mergeCells count="32">
    <mergeCell ref="E2:F2"/>
    <mergeCell ref="G2:H2"/>
    <mergeCell ref="I2:J2"/>
    <mergeCell ref="K2:L2"/>
    <mergeCell ref="A4:A6"/>
    <mergeCell ref="D4:D6"/>
    <mergeCell ref="A7:A8"/>
    <mergeCell ref="D7:D8"/>
    <mergeCell ref="A2:A3"/>
    <mergeCell ref="B2:B3"/>
    <mergeCell ref="C2:C3"/>
    <mergeCell ref="D2:D3"/>
    <mergeCell ref="A9:A45"/>
    <mergeCell ref="D9:D45"/>
    <mergeCell ref="A49:A50"/>
    <mergeCell ref="D49:D50"/>
    <mergeCell ref="A59:A60"/>
    <mergeCell ref="D59:D60"/>
    <mergeCell ref="A62:A68"/>
    <mergeCell ref="D62:D68"/>
    <mergeCell ref="A69:A74"/>
    <mergeCell ref="D69:D74"/>
    <mergeCell ref="A76:A159"/>
    <mergeCell ref="D76:D159"/>
    <mergeCell ref="A177:A184"/>
    <mergeCell ref="D177:D184"/>
    <mergeCell ref="A160:A165"/>
    <mergeCell ref="D160:D165"/>
    <mergeCell ref="A167:A168"/>
    <mergeCell ref="D167:D168"/>
    <mergeCell ref="A169:A176"/>
    <mergeCell ref="D169:D1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A2" sqref="A2:P41"/>
    </sheetView>
  </sheetViews>
  <sheetFormatPr defaultColWidth="9.140625" defaultRowHeight="15"/>
  <cols>
    <col min="1" max="16384" width="11.421875" style="0" customWidth="1"/>
  </cols>
  <sheetData>
    <row r="2" spans="1:16" ht="15">
      <c r="A2" s="104" t="s">
        <v>0</v>
      </c>
      <c r="B2" s="113" t="s">
        <v>1</v>
      </c>
      <c r="C2" s="104" t="s">
        <v>2</v>
      </c>
      <c r="D2" s="105" t="s">
        <v>3</v>
      </c>
      <c r="E2" s="103" t="s">
        <v>4</v>
      </c>
      <c r="F2" s="103"/>
      <c r="G2" s="103" t="s">
        <v>5</v>
      </c>
      <c r="H2" s="103" t="s">
        <v>5</v>
      </c>
      <c r="I2" s="103" t="s">
        <v>6</v>
      </c>
      <c r="J2" s="103" t="s">
        <v>6</v>
      </c>
      <c r="K2" s="103" t="s">
        <v>7</v>
      </c>
      <c r="L2" s="103" t="s">
        <v>7</v>
      </c>
      <c r="M2" s="103" t="s">
        <v>8</v>
      </c>
      <c r="N2" s="103" t="s">
        <v>8</v>
      </c>
      <c r="O2" s="103" t="s">
        <v>9</v>
      </c>
      <c r="P2" s="103" t="s">
        <v>9</v>
      </c>
    </row>
    <row r="3" spans="1:16" ht="45">
      <c r="A3" s="104"/>
      <c r="B3" s="113"/>
      <c r="C3" s="104"/>
      <c r="D3" s="105"/>
      <c r="E3" s="1" t="s">
        <v>10</v>
      </c>
      <c r="F3" s="1" t="s">
        <v>11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</row>
    <row r="4" spans="1:16" ht="15">
      <c r="A4" s="112" t="s">
        <v>368</v>
      </c>
      <c r="B4" s="18" t="s">
        <v>369</v>
      </c>
      <c r="C4" s="19" t="s">
        <v>14</v>
      </c>
      <c r="D4" s="108">
        <v>3</v>
      </c>
      <c r="E4" s="20"/>
      <c r="F4" s="21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94.8</v>
      </c>
      <c r="N4" s="20">
        <v>64</v>
      </c>
      <c r="O4" s="20">
        <v>0</v>
      </c>
      <c r="P4" s="20">
        <v>0</v>
      </c>
    </row>
    <row r="5" spans="1:16" ht="15">
      <c r="A5" s="112"/>
      <c r="B5" s="18" t="s">
        <v>370</v>
      </c>
      <c r="C5" s="19" t="s">
        <v>14</v>
      </c>
      <c r="D5" s="108"/>
      <c r="E5" s="20">
        <v>0</v>
      </c>
      <c r="F5" s="21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113.27</v>
      </c>
      <c r="N5" s="20">
        <v>97</v>
      </c>
      <c r="O5" s="20">
        <v>0</v>
      </c>
      <c r="P5" s="20">
        <v>0</v>
      </c>
    </row>
    <row r="6" spans="1:16" ht="15">
      <c r="A6" s="112"/>
      <c r="B6" s="18" t="s">
        <v>371</v>
      </c>
      <c r="C6" s="19" t="s">
        <v>14</v>
      </c>
      <c r="D6" s="108"/>
      <c r="E6" s="20">
        <v>0</v>
      </c>
      <c r="F6" s="21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34.5</v>
      </c>
      <c r="P6" s="20">
        <v>20</v>
      </c>
    </row>
    <row r="7" spans="1:16" ht="15">
      <c r="A7" s="112" t="s">
        <v>372</v>
      </c>
      <c r="B7" s="18" t="s">
        <v>373</v>
      </c>
      <c r="C7" s="19" t="s">
        <v>40</v>
      </c>
      <c r="D7" s="108">
        <v>3</v>
      </c>
      <c r="E7" s="20">
        <v>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>
        <v>5</v>
      </c>
      <c r="L7" s="20">
        <v>3.6</v>
      </c>
      <c r="M7" s="20">
        <v>0</v>
      </c>
      <c r="N7" s="20">
        <v>0</v>
      </c>
      <c r="O7" s="20">
        <v>0</v>
      </c>
      <c r="P7" s="20">
        <v>0</v>
      </c>
    </row>
    <row r="8" spans="1:16" ht="15">
      <c r="A8" s="112"/>
      <c r="B8" s="18" t="s">
        <v>374</v>
      </c>
      <c r="C8" s="19" t="s">
        <v>164</v>
      </c>
      <c r="D8" s="108"/>
      <c r="E8" s="20">
        <v>0</v>
      </c>
      <c r="F8" s="21">
        <v>0</v>
      </c>
      <c r="G8" s="20">
        <v>0</v>
      </c>
      <c r="H8" s="20">
        <v>0</v>
      </c>
      <c r="I8" s="20">
        <v>0.2</v>
      </c>
      <c r="J8" s="20">
        <v>0.2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6" ht="15">
      <c r="A9" s="112"/>
      <c r="B9" s="18" t="s">
        <v>375</v>
      </c>
      <c r="C9" s="19" t="s">
        <v>40</v>
      </c>
      <c r="D9" s="108"/>
      <c r="E9" s="20">
        <v>3</v>
      </c>
      <c r="F9" s="21">
        <v>2.9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ht="15">
      <c r="A10" s="22" t="s">
        <v>376</v>
      </c>
      <c r="B10" s="18" t="s">
        <v>374</v>
      </c>
      <c r="C10" s="19" t="s">
        <v>85</v>
      </c>
      <c r="D10" s="11">
        <v>1</v>
      </c>
      <c r="E10" s="20">
        <v>0</v>
      </c>
      <c r="F10" s="21">
        <v>0</v>
      </c>
      <c r="G10" s="20">
        <v>0</v>
      </c>
      <c r="H10" s="20">
        <v>0</v>
      </c>
      <c r="I10" s="20">
        <v>0.37260000000000004</v>
      </c>
      <c r="J10" s="20">
        <v>0.37260000000000004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ht="15">
      <c r="A11" s="112" t="s">
        <v>377</v>
      </c>
      <c r="B11" s="18" t="s">
        <v>378</v>
      </c>
      <c r="C11" s="19" t="s">
        <v>110</v>
      </c>
      <c r="D11" s="108">
        <v>5</v>
      </c>
      <c r="E11" s="20">
        <v>0.3</v>
      </c>
      <c r="F11" s="21">
        <v>0.26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15">
      <c r="A12" s="112"/>
      <c r="B12" s="18" t="s">
        <v>379</v>
      </c>
      <c r="C12" s="19" t="s">
        <v>110</v>
      </c>
      <c r="D12" s="108"/>
      <c r="E12" s="20">
        <v>0.8</v>
      </c>
      <c r="F12" s="21">
        <v>0.76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16" ht="15">
      <c r="A13" s="112"/>
      <c r="B13" s="18" t="s">
        <v>380</v>
      </c>
      <c r="C13" s="19" t="s">
        <v>110</v>
      </c>
      <c r="D13" s="108"/>
      <c r="E13" s="20">
        <v>1.7</v>
      </c>
      <c r="F13" s="21">
        <v>1.66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ht="15">
      <c r="A14" s="112"/>
      <c r="B14" s="18" t="s">
        <v>381</v>
      </c>
      <c r="C14" s="19" t="s">
        <v>110</v>
      </c>
      <c r="D14" s="108"/>
      <c r="E14" s="20">
        <v>4.194</v>
      </c>
      <c r="F14" s="21">
        <v>4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ht="15">
      <c r="A15" s="112"/>
      <c r="B15" s="18" t="s">
        <v>382</v>
      </c>
      <c r="C15" s="19" t="s">
        <v>110</v>
      </c>
      <c r="D15" s="108"/>
      <c r="E15" s="20">
        <v>5.2</v>
      </c>
      <c r="F15" s="21">
        <v>5.2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ht="15">
      <c r="A16" s="112" t="s">
        <v>383</v>
      </c>
      <c r="B16" s="18" t="s">
        <v>384</v>
      </c>
      <c r="C16" s="19" t="s">
        <v>75</v>
      </c>
      <c r="D16" s="108">
        <v>10</v>
      </c>
      <c r="E16" s="20">
        <v>0</v>
      </c>
      <c r="F16" s="21">
        <v>0</v>
      </c>
      <c r="G16" s="20">
        <v>2.25</v>
      </c>
      <c r="H16" s="20">
        <v>2.25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5">
      <c r="A17" s="112"/>
      <c r="B17" s="18" t="s">
        <v>385</v>
      </c>
      <c r="C17" s="19" t="s">
        <v>75</v>
      </c>
      <c r="D17" s="108"/>
      <c r="E17" s="20">
        <v>0</v>
      </c>
      <c r="F17" s="21">
        <v>0</v>
      </c>
      <c r="G17" s="20">
        <v>0</v>
      </c>
      <c r="H17" s="20">
        <v>0</v>
      </c>
      <c r="I17" s="20">
        <v>0.06678</v>
      </c>
      <c r="J17" s="20">
        <v>0.06678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15">
      <c r="A18" s="112"/>
      <c r="B18" s="18" t="s">
        <v>386</v>
      </c>
      <c r="C18" s="19" t="s">
        <v>75</v>
      </c>
      <c r="D18" s="108"/>
      <c r="E18" s="20">
        <v>0</v>
      </c>
      <c r="F18" s="21">
        <v>0</v>
      </c>
      <c r="G18" s="20">
        <v>0</v>
      </c>
      <c r="H18" s="20">
        <v>0</v>
      </c>
      <c r="I18" s="20">
        <v>0.021</v>
      </c>
      <c r="J18" s="20">
        <v>0.021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5">
      <c r="A19" s="112"/>
      <c r="B19" s="18" t="s">
        <v>387</v>
      </c>
      <c r="C19" s="19" t="s">
        <v>75</v>
      </c>
      <c r="D19" s="108"/>
      <c r="E19" s="20">
        <v>0</v>
      </c>
      <c r="F19" s="21">
        <v>0</v>
      </c>
      <c r="G19" s="20">
        <v>0</v>
      </c>
      <c r="H19" s="20">
        <v>0</v>
      </c>
      <c r="I19" s="20">
        <v>0.0055000000000000005</v>
      </c>
      <c r="J19" s="20">
        <v>0.0055000000000000005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ht="15">
      <c r="A20" s="112"/>
      <c r="B20" s="18" t="s">
        <v>388</v>
      </c>
      <c r="C20" s="19" t="s">
        <v>75</v>
      </c>
      <c r="D20" s="108"/>
      <c r="E20" s="20">
        <v>0</v>
      </c>
      <c r="F20" s="21">
        <v>0</v>
      </c>
      <c r="G20" s="20">
        <v>0</v>
      </c>
      <c r="H20" s="20">
        <v>0</v>
      </c>
      <c r="I20" s="20">
        <v>0.95256</v>
      </c>
      <c r="J20" s="20">
        <v>0.95256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ht="15">
      <c r="A21" s="112"/>
      <c r="B21" s="18" t="s">
        <v>389</v>
      </c>
      <c r="C21" s="19" t="s">
        <v>75</v>
      </c>
      <c r="D21" s="108"/>
      <c r="E21" s="20">
        <v>0</v>
      </c>
      <c r="F21" s="21">
        <v>0</v>
      </c>
      <c r="G21" s="20">
        <v>0</v>
      </c>
      <c r="H21" s="20">
        <v>0</v>
      </c>
      <c r="I21" s="20">
        <v>0.0075</v>
      </c>
      <c r="J21" s="20">
        <v>0.0075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ht="15">
      <c r="A22" s="112"/>
      <c r="B22" s="18" t="s">
        <v>390</v>
      </c>
      <c r="C22" s="19" t="s">
        <v>75</v>
      </c>
      <c r="D22" s="108"/>
      <c r="E22" s="20">
        <v>0</v>
      </c>
      <c r="F22" s="21">
        <v>0</v>
      </c>
      <c r="G22" s="20">
        <v>2.4</v>
      </c>
      <c r="H22" s="20">
        <v>2.4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ht="15">
      <c r="A23" s="112"/>
      <c r="B23" s="18" t="s">
        <v>391</v>
      </c>
      <c r="C23" s="19" t="s">
        <v>75</v>
      </c>
      <c r="D23" s="108"/>
      <c r="E23" s="20">
        <v>0</v>
      </c>
      <c r="F23" s="21">
        <v>0</v>
      </c>
      <c r="G23" s="20">
        <v>0</v>
      </c>
      <c r="H23" s="20">
        <v>0</v>
      </c>
      <c r="I23" s="20">
        <v>0.0125</v>
      </c>
      <c r="J23" s="20">
        <v>0.0125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ht="15">
      <c r="A24" s="112"/>
      <c r="B24" s="18" t="s">
        <v>392</v>
      </c>
      <c r="C24" s="19" t="s">
        <v>75</v>
      </c>
      <c r="D24" s="108"/>
      <c r="E24" s="20">
        <v>0</v>
      </c>
      <c r="F24" s="21">
        <v>0</v>
      </c>
      <c r="G24" s="20">
        <v>0</v>
      </c>
      <c r="H24" s="20">
        <v>0</v>
      </c>
      <c r="I24" s="20">
        <v>0.01</v>
      </c>
      <c r="J24" s="20">
        <v>0.01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15">
      <c r="A25" s="112"/>
      <c r="B25" s="18" t="s">
        <v>393</v>
      </c>
      <c r="C25" s="19" t="s">
        <v>75</v>
      </c>
      <c r="D25" s="108"/>
      <c r="E25" s="20">
        <v>0</v>
      </c>
      <c r="F25" s="21">
        <v>0</v>
      </c>
      <c r="G25" s="20">
        <v>0</v>
      </c>
      <c r="H25" s="20">
        <v>0</v>
      </c>
      <c r="I25" s="20">
        <v>1.5205799999999998</v>
      </c>
      <c r="J25" s="20">
        <v>1.5205799999999998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ht="15">
      <c r="A26" s="112" t="s">
        <v>394</v>
      </c>
      <c r="B26" s="18" t="s">
        <v>395</v>
      </c>
      <c r="C26" s="19" t="s">
        <v>21</v>
      </c>
      <c r="D26" s="108">
        <v>4</v>
      </c>
      <c r="E26" s="20">
        <v>8</v>
      </c>
      <c r="F26" s="21">
        <v>7.85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15">
      <c r="A27" s="112"/>
      <c r="B27" s="18" t="s">
        <v>396</v>
      </c>
      <c r="C27" s="19" t="s">
        <v>21</v>
      </c>
      <c r="D27" s="108"/>
      <c r="E27" s="20">
        <v>0.98</v>
      </c>
      <c r="F27" s="21">
        <v>0.95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15">
      <c r="A28" s="112"/>
      <c r="B28" s="18" t="s">
        <v>397</v>
      </c>
      <c r="C28" s="19" t="s">
        <v>234</v>
      </c>
      <c r="D28" s="108"/>
      <c r="E28" s="20">
        <v>1.43</v>
      </c>
      <c r="F28" s="21">
        <v>1.22832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ht="15">
      <c r="A29" s="112"/>
      <c r="B29" s="18" t="s">
        <v>398</v>
      </c>
      <c r="C29" s="19" t="s">
        <v>234</v>
      </c>
      <c r="D29" s="108"/>
      <c r="E29" s="20">
        <v>2.95</v>
      </c>
      <c r="F29" s="21">
        <v>2.52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5">
      <c r="A30" s="112" t="s">
        <v>399</v>
      </c>
      <c r="B30" s="18" t="s">
        <v>400</v>
      </c>
      <c r="C30" s="19" t="s">
        <v>77</v>
      </c>
      <c r="D30" s="108">
        <v>6</v>
      </c>
      <c r="E30" s="20">
        <v>40</v>
      </c>
      <c r="F30" s="21">
        <v>40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15">
      <c r="A31" s="112"/>
      <c r="B31" s="18" t="s">
        <v>401</v>
      </c>
      <c r="C31" s="19" t="s">
        <v>77</v>
      </c>
      <c r="D31" s="108"/>
      <c r="E31" s="20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0">
        <v>34.32</v>
      </c>
      <c r="L31" s="20">
        <v>31.2</v>
      </c>
      <c r="M31" s="20">
        <v>0</v>
      </c>
      <c r="N31" s="20">
        <v>0</v>
      </c>
      <c r="O31" s="20">
        <v>0</v>
      </c>
      <c r="P31" s="20">
        <v>0</v>
      </c>
    </row>
    <row r="32" spans="1:16" ht="15">
      <c r="A32" s="112"/>
      <c r="B32" s="18" t="s">
        <v>76</v>
      </c>
      <c r="C32" s="19" t="s">
        <v>77</v>
      </c>
      <c r="D32" s="108"/>
      <c r="E32" s="20">
        <v>20.92</v>
      </c>
      <c r="F32" s="21">
        <v>20.92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15">
      <c r="A33" s="112"/>
      <c r="B33" s="18" t="s">
        <v>402</v>
      </c>
      <c r="C33" s="19" t="s">
        <v>77</v>
      </c>
      <c r="D33" s="108"/>
      <c r="E33" s="20">
        <v>1.76</v>
      </c>
      <c r="F33" s="21">
        <v>1.76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ht="15">
      <c r="A34" s="112"/>
      <c r="B34" s="18" t="s">
        <v>403</v>
      </c>
      <c r="C34" s="19" t="s">
        <v>77</v>
      </c>
      <c r="D34" s="108"/>
      <c r="E34" s="20">
        <v>29.7</v>
      </c>
      <c r="F34" s="21">
        <v>29.7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ht="15">
      <c r="A35" s="112"/>
      <c r="B35" s="18" t="s">
        <v>404</v>
      </c>
      <c r="C35" s="19" t="s">
        <v>77</v>
      </c>
      <c r="D35" s="108"/>
      <c r="E35" s="20">
        <v>4.5</v>
      </c>
      <c r="F35" s="21">
        <v>4.5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 ht="15">
      <c r="A36" s="112" t="s">
        <v>405</v>
      </c>
      <c r="B36" s="18" t="s">
        <v>406</v>
      </c>
      <c r="C36" s="19" t="s">
        <v>362</v>
      </c>
      <c r="D36" s="108">
        <v>3</v>
      </c>
      <c r="E36" s="20">
        <v>10.4</v>
      </c>
      <c r="F36" s="21">
        <v>10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1:16" ht="15">
      <c r="A37" s="112"/>
      <c r="B37" s="18" t="s">
        <v>407</v>
      </c>
      <c r="C37" s="19" t="s">
        <v>362</v>
      </c>
      <c r="D37" s="108"/>
      <c r="E37" s="20">
        <v>0.8</v>
      </c>
      <c r="F37" s="21">
        <v>0.754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</row>
    <row r="38" spans="1:16" ht="15">
      <c r="A38" s="112"/>
      <c r="B38" s="18" t="s">
        <v>408</v>
      </c>
      <c r="C38" s="19" t="s">
        <v>362</v>
      </c>
      <c r="D38" s="108"/>
      <c r="E38" s="20">
        <v>3.125</v>
      </c>
      <c r="F38" s="21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ht="15">
      <c r="A39" s="112" t="s">
        <v>409</v>
      </c>
      <c r="B39" s="18" t="s">
        <v>410</v>
      </c>
      <c r="C39" s="19" t="s">
        <v>35</v>
      </c>
      <c r="D39" s="108">
        <v>2</v>
      </c>
      <c r="E39" s="20">
        <v>2.4</v>
      </c>
      <c r="F39" s="21">
        <v>2.4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 ht="15">
      <c r="A40" s="112"/>
      <c r="B40" s="18" t="s">
        <v>411</v>
      </c>
      <c r="C40" s="19" t="s">
        <v>37</v>
      </c>
      <c r="D40" s="108"/>
      <c r="E40" s="20">
        <v>0</v>
      </c>
      <c r="F40" s="21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19.735599999999998</v>
      </c>
      <c r="L40" s="20">
        <v>17.165</v>
      </c>
      <c r="M40" s="20">
        <v>0</v>
      </c>
      <c r="N40" s="20">
        <v>0</v>
      </c>
      <c r="O40" s="20">
        <v>0</v>
      </c>
      <c r="P40" s="20">
        <v>0</v>
      </c>
    </row>
    <row r="41" spans="1:16" ht="15">
      <c r="A41" s="23" t="s">
        <v>161</v>
      </c>
      <c r="B41" s="15"/>
      <c r="C41" s="16"/>
      <c r="D41" s="24">
        <f>SUM(D4:D40)</f>
        <v>37</v>
      </c>
      <c r="E41" s="17">
        <f>SUM(E4:E40)</f>
        <v>142.15900000000002</v>
      </c>
      <c r="F41" s="17">
        <f aca="true" t="shared" si="0" ref="F41:P41">SUM(F4:F40)</f>
        <v>140.36232</v>
      </c>
      <c r="G41" s="17">
        <f t="shared" si="0"/>
        <v>4.65</v>
      </c>
      <c r="H41" s="17">
        <f t="shared" si="0"/>
        <v>4.65</v>
      </c>
      <c r="I41" s="17">
        <f t="shared" si="0"/>
        <v>3.1690199999999997</v>
      </c>
      <c r="J41" s="17">
        <f t="shared" si="0"/>
        <v>3.1690199999999997</v>
      </c>
      <c r="K41" s="17">
        <f t="shared" si="0"/>
        <v>59.0556</v>
      </c>
      <c r="L41" s="17">
        <f t="shared" si="0"/>
        <v>51.964999999999996</v>
      </c>
      <c r="M41" s="17">
        <f t="shared" si="0"/>
        <v>208.07</v>
      </c>
      <c r="N41" s="17">
        <f t="shared" si="0"/>
        <v>161</v>
      </c>
      <c r="O41" s="17">
        <f t="shared" si="0"/>
        <v>34.5</v>
      </c>
      <c r="P41" s="17">
        <f t="shared" si="0"/>
        <v>20</v>
      </c>
    </row>
  </sheetData>
  <sheetProtection/>
  <mergeCells count="26">
    <mergeCell ref="E2:F2"/>
    <mergeCell ref="G2:H2"/>
    <mergeCell ref="I2:J2"/>
    <mergeCell ref="K2:L2"/>
    <mergeCell ref="M2:N2"/>
    <mergeCell ref="O2:P2"/>
    <mergeCell ref="A4:A6"/>
    <mergeCell ref="D4:D6"/>
    <mergeCell ref="A2:A3"/>
    <mergeCell ref="B2:B3"/>
    <mergeCell ref="C2:C3"/>
    <mergeCell ref="D2:D3"/>
    <mergeCell ref="A7:A9"/>
    <mergeCell ref="D7:D9"/>
    <mergeCell ref="A11:A15"/>
    <mergeCell ref="D11:D15"/>
    <mergeCell ref="A16:A25"/>
    <mergeCell ref="D16:D25"/>
    <mergeCell ref="A39:A40"/>
    <mergeCell ref="D39:D40"/>
    <mergeCell ref="A26:A29"/>
    <mergeCell ref="D26:D29"/>
    <mergeCell ref="A30:A35"/>
    <mergeCell ref="D30:D35"/>
    <mergeCell ref="A36:A38"/>
    <mergeCell ref="D36:D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58">
      <selection activeCell="J7" sqref="J7"/>
    </sheetView>
  </sheetViews>
  <sheetFormatPr defaultColWidth="9.140625" defaultRowHeight="15"/>
  <cols>
    <col min="1" max="16384" width="11.421875" style="0" customWidth="1"/>
  </cols>
  <sheetData>
    <row r="2" spans="1:8" ht="15">
      <c r="A2" s="119" t="s">
        <v>412</v>
      </c>
      <c r="B2" s="119" t="s">
        <v>0</v>
      </c>
      <c r="C2" s="121" t="s">
        <v>413</v>
      </c>
      <c r="D2" s="121"/>
      <c r="E2" s="121" t="s">
        <v>414</v>
      </c>
      <c r="F2" s="121" t="s">
        <v>414</v>
      </c>
      <c r="G2" s="121" t="s">
        <v>161</v>
      </c>
      <c r="H2" s="121"/>
    </row>
    <row r="3" spans="1:8" ht="45">
      <c r="A3" s="120"/>
      <c r="B3" s="120"/>
      <c r="C3" s="25" t="s">
        <v>10</v>
      </c>
      <c r="D3" s="25" t="s">
        <v>11</v>
      </c>
      <c r="E3" s="25" t="s">
        <v>10</v>
      </c>
      <c r="F3" s="25" t="s">
        <v>11</v>
      </c>
      <c r="G3" s="25" t="s">
        <v>10</v>
      </c>
      <c r="H3" s="25" t="s">
        <v>11</v>
      </c>
    </row>
    <row r="4" spans="1:8" ht="15">
      <c r="A4" s="116" t="s">
        <v>415</v>
      </c>
      <c r="B4" s="26" t="s">
        <v>12</v>
      </c>
      <c r="C4" s="27">
        <v>0.9936</v>
      </c>
      <c r="D4" s="27">
        <v>0.9936</v>
      </c>
      <c r="E4" s="27">
        <v>0</v>
      </c>
      <c r="F4" s="27">
        <v>0.9936</v>
      </c>
      <c r="G4" s="27">
        <v>0.9936</v>
      </c>
      <c r="H4" s="27">
        <v>0.9936</v>
      </c>
    </row>
    <row r="5" spans="1:8" ht="15">
      <c r="A5" s="117"/>
      <c r="B5" s="26" t="s">
        <v>15</v>
      </c>
      <c r="C5" s="27">
        <v>0.999</v>
      </c>
      <c r="D5" s="27">
        <v>0.999</v>
      </c>
      <c r="E5" s="27">
        <v>0</v>
      </c>
      <c r="F5" s="27">
        <v>0.999</v>
      </c>
      <c r="G5" s="27">
        <v>0.999</v>
      </c>
      <c r="H5" s="27">
        <v>0.999</v>
      </c>
    </row>
    <row r="6" spans="1:8" ht="15">
      <c r="A6" s="117"/>
      <c r="B6" s="26" t="s">
        <v>17</v>
      </c>
      <c r="C6" s="27">
        <v>1563.36</v>
      </c>
      <c r="D6" s="27">
        <v>1541</v>
      </c>
      <c r="E6" s="27">
        <v>0</v>
      </c>
      <c r="F6" s="27">
        <v>1563.36</v>
      </c>
      <c r="G6" s="27">
        <v>1563.36</v>
      </c>
      <c r="H6" s="27">
        <v>1541</v>
      </c>
    </row>
    <row r="7" spans="1:8" ht="15">
      <c r="A7" s="117"/>
      <c r="B7" s="26" t="s">
        <v>22</v>
      </c>
      <c r="C7" s="27">
        <v>539.065</v>
      </c>
      <c r="D7" s="27">
        <v>494.027</v>
      </c>
      <c r="E7" s="27">
        <v>0</v>
      </c>
      <c r="F7" s="27">
        <v>539.065</v>
      </c>
      <c r="G7" s="27">
        <v>539.065</v>
      </c>
      <c r="H7" s="27">
        <v>494.027</v>
      </c>
    </row>
    <row r="8" spans="1:8" ht="15">
      <c r="A8" s="117"/>
      <c r="B8" s="26" t="s">
        <v>30</v>
      </c>
      <c r="C8" s="27">
        <v>270</v>
      </c>
      <c r="D8" s="27">
        <v>270</v>
      </c>
      <c r="E8" s="27">
        <v>0</v>
      </c>
      <c r="F8" s="27">
        <v>270</v>
      </c>
      <c r="G8" s="27">
        <v>270</v>
      </c>
      <c r="H8" s="27">
        <v>270</v>
      </c>
    </row>
    <row r="9" spans="1:8" ht="15">
      <c r="A9" s="117"/>
      <c r="B9" s="26" t="s">
        <v>33</v>
      </c>
      <c r="C9" s="27">
        <v>196.5</v>
      </c>
      <c r="D9" s="27">
        <v>196.5</v>
      </c>
      <c r="E9" s="27">
        <v>0</v>
      </c>
      <c r="F9" s="27">
        <v>196.5</v>
      </c>
      <c r="G9" s="27">
        <v>196.5</v>
      </c>
      <c r="H9" s="27">
        <v>196.5</v>
      </c>
    </row>
    <row r="10" spans="1:8" ht="15">
      <c r="A10" s="117"/>
      <c r="B10" s="26" t="s">
        <v>38</v>
      </c>
      <c r="C10" s="27">
        <v>463</v>
      </c>
      <c r="D10" s="27">
        <v>441</v>
      </c>
      <c r="E10" s="27">
        <v>0</v>
      </c>
      <c r="F10" s="27">
        <v>463</v>
      </c>
      <c r="G10" s="27">
        <v>463</v>
      </c>
      <c r="H10" s="27">
        <v>441</v>
      </c>
    </row>
    <row r="11" spans="1:8" ht="15">
      <c r="A11" s="117"/>
      <c r="B11" s="26" t="s">
        <v>43</v>
      </c>
      <c r="C11" s="27">
        <v>6.23</v>
      </c>
      <c r="D11" s="27">
        <v>6.23</v>
      </c>
      <c r="E11" s="27">
        <v>0</v>
      </c>
      <c r="F11" s="27">
        <v>6.23</v>
      </c>
      <c r="G11" s="27">
        <v>6.23</v>
      </c>
      <c r="H11" s="27">
        <v>6.23</v>
      </c>
    </row>
    <row r="12" spans="1:8" ht="15">
      <c r="A12" s="117"/>
      <c r="B12" s="26" t="s">
        <v>46</v>
      </c>
      <c r="C12" s="27">
        <v>255.2</v>
      </c>
      <c r="D12" s="27">
        <v>255</v>
      </c>
      <c r="E12" s="27">
        <v>0</v>
      </c>
      <c r="F12" s="27">
        <v>255.2</v>
      </c>
      <c r="G12" s="27">
        <v>255.2</v>
      </c>
      <c r="H12" s="27">
        <v>255</v>
      </c>
    </row>
    <row r="13" spans="1:8" ht="15">
      <c r="A13" s="117"/>
      <c r="B13" s="26" t="s">
        <v>50</v>
      </c>
      <c r="C13" s="27">
        <v>1731.99999</v>
      </c>
      <c r="D13" s="27">
        <v>1756.9</v>
      </c>
      <c r="E13" s="27">
        <v>0</v>
      </c>
      <c r="F13" s="27">
        <v>1731.99999</v>
      </c>
      <c r="G13" s="27">
        <v>1731.99999</v>
      </c>
      <c r="H13" s="27">
        <v>1756.9</v>
      </c>
    </row>
    <row r="14" spans="1:8" ht="15">
      <c r="A14" s="117"/>
      <c r="B14" s="26" t="s">
        <v>54</v>
      </c>
      <c r="C14" s="27">
        <v>193.1</v>
      </c>
      <c r="D14" s="27">
        <v>175.5</v>
      </c>
      <c r="E14" s="27">
        <v>42</v>
      </c>
      <c r="F14" s="27">
        <v>193.1</v>
      </c>
      <c r="G14" s="27">
        <v>243.2</v>
      </c>
      <c r="H14" s="27">
        <v>217.5</v>
      </c>
    </row>
    <row r="15" spans="1:8" ht="15">
      <c r="A15" s="117"/>
      <c r="B15" s="26" t="s">
        <v>59</v>
      </c>
      <c r="C15" s="27">
        <v>275.36</v>
      </c>
      <c r="D15" s="27">
        <v>249.6</v>
      </c>
      <c r="E15" s="27">
        <v>0</v>
      </c>
      <c r="F15" s="27">
        <v>275.36</v>
      </c>
      <c r="G15" s="27">
        <v>275.36</v>
      </c>
      <c r="H15" s="27">
        <v>249.6</v>
      </c>
    </row>
    <row r="16" spans="1:8" ht="15">
      <c r="A16" s="117"/>
      <c r="B16" s="26" t="s">
        <v>63</v>
      </c>
      <c r="C16" s="27">
        <v>215.2</v>
      </c>
      <c r="D16" s="27">
        <v>189.52</v>
      </c>
      <c r="E16" s="27">
        <v>0</v>
      </c>
      <c r="F16" s="27">
        <v>215.2</v>
      </c>
      <c r="G16" s="27">
        <v>215.2</v>
      </c>
      <c r="H16" s="27">
        <v>189.52</v>
      </c>
    </row>
    <row r="17" spans="1:8" ht="15">
      <c r="A17" s="117"/>
      <c r="B17" s="26" t="s">
        <v>68</v>
      </c>
      <c r="C17" s="27">
        <v>367.797</v>
      </c>
      <c r="D17" s="27">
        <v>316.381</v>
      </c>
      <c r="E17" s="27">
        <v>0</v>
      </c>
      <c r="F17" s="27">
        <v>367.797</v>
      </c>
      <c r="G17" s="27">
        <v>367.797</v>
      </c>
      <c r="H17" s="27">
        <v>316.381</v>
      </c>
    </row>
    <row r="18" spans="1:8" ht="15">
      <c r="A18" s="117"/>
      <c r="B18" s="26" t="s">
        <v>94</v>
      </c>
      <c r="C18" s="27">
        <v>29.2</v>
      </c>
      <c r="D18" s="27">
        <v>27</v>
      </c>
      <c r="E18" s="27">
        <v>0</v>
      </c>
      <c r="F18" s="27">
        <v>29.2</v>
      </c>
      <c r="G18" s="27">
        <v>29.2</v>
      </c>
      <c r="H18" s="27">
        <v>27</v>
      </c>
    </row>
    <row r="19" spans="1:8" ht="15">
      <c r="A19" s="117"/>
      <c r="B19" s="26" t="s">
        <v>96</v>
      </c>
      <c r="C19" s="27">
        <v>85.79</v>
      </c>
      <c r="D19" s="27">
        <v>83.79</v>
      </c>
      <c r="E19" s="27">
        <v>0</v>
      </c>
      <c r="F19" s="27">
        <v>85.79</v>
      </c>
      <c r="G19" s="27">
        <v>85.79</v>
      </c>
      <c r="H19" s="27">
        <v>83.79</v>
      </c>
    </row>
    <row r="20" spans="1:8" ht="15">
      <c r="A20" s="117"/>
      <c r="B20" s="26" t="s">
        <v>102</v>
      </c>
      <c r="C20" s="27">
        <v>0.999</v>
      </c>
      <c r="D20" s="27">
        <v>0.998</v>
      </c>
      <c r="E20" s="27">
        <v>0</v>
      </c>
      <c r="F20" s="27">
        <v>0.999</v>
      </c>
      <c r="G20" s="27">
        <v>0.999</v>
      </c>
      <c r="H20" s="27">
        <v>0.998</v>
      </c>
    </row>
    <row r="21" spans="1:8" ht="15">
      <c r="A21" s="117"/>
      <c r="B21" s="26" t="s">
        <v>103</v>
      </c>
      <c r="C21" s="27">
        <v>38.25</v>
      </c>
      <c r="D21" s="27">
        <v>38.25</v>
      </c>
      <c r="E21" s="27">
        <v>0</v>
      </c>
      <c r="F21" s="27">
        <v>38.25</v>
      </c>
      <c r="G21" s="27">
        <v>38.25</v>
      </c>
      <c r="H21" s="27">
        <v>38.25</v>
      </c>
    </row>
    <row r="22" spans="1:8" ht="15">
      <c r="A22" s="117"/>
      <c r="B22" s="26" t="s">
        <v>105</v>
      </c>
      <c r="C22" s="27">
        <v>1.06</v>
      </c>
      <c r="D22" s="27">
        <v>1</v>
      </c>
      <c r="E22" s="27">
        <v>0</v>
      </c>
      <c r="F22" s="27">
        <v>1.06</v>
      </c>
      <c r="G22" s="27">
        <v>1.06</v>
      </c>
      <c r="H22" s="27">
        <v>1</v>
      </c>
    </row>
    <row r="23" spans="1:8" ht="15">
      <c r="A23" s="117"/>
      <c r="B23" s="26" t="s">
        <v>107</v>
      </c>
      <c r="C23" s="27">
        <v>0.5</v>
      </c>
      <c r="D23" s="27">
        <v>0.487</v>
      </c>
      <c r="E23" s="27">
        <v>0</v>
      </c>
      <c r="F23" s="27">
        <v>0.5</v>
      </c>
      <c r="G23" s="27">
        <v>0.5</v>
      </c>
      <c r="H23" s="27">
        <v>0.487</v>
      </c>
    </row>
    <row r="24" spans="1:8" ht="15">
      <c r="A24" s="117"/>
      <c r="B24" s="26" t="s">
        <v>108</v>
      </c>
      <c r="C24" s="27">
        <v>1.99962</v>
      </c>
      <c r="D24" s="27">
        <v>1.9958399999999998</v>
      </c>
      <c r="E24" s="27">
        <v>0</v>
      </c>
      <c r="F24" s="27">
        <v>1.99962</v>
      </c>
      <c r="G24" s="27">
        <v>1.99962</v>
      </c>
      <c r="H24" s="27">
        <v>1.9958399999999998</v>
      </c>
    </row>
    <row r="25" spans="1:8" ht="15">
      <c r="A25" s="117"/>
      <c r="B25" s="26" t="s">
        <v>112</v>
      </c>
      <c r="C25" s="27">
        <v>23.46</v>
      </c>
      <c r="D25" s="27">
        <v>23.06</v>
      </c>
      <c r="E25" s="27">
        <v>0</v>
      </c>
      <c r="F25" s="27">
        <v>23.46</v>
      </c>
      <c r="G25" s="27">
        <v>23.46</v>
      </c>
      <c r="H25" s="27">
        <v>23.06</v>
      </c>
    </row>
    <row r="26" spans="1:8" ht="15">
      <c r="A26" s="117"/>
      <c r="B26" s="26" t="s">
        <v>117</v>
      </c>
      <c r="C26" s="27">
        <v>6.2</v>
      </c>
      <c r="D26" s="27">
        <v>5.504</v>
      </c>
      <c r="E26" s="27">
        <v>0</v>
      </c>
      <c r="F26" s="27">
        <v>6.2</v>
      </c>
      <c r="G26" s="27">
        <v>6.2</v>
      </c>
      <c r="H26" s="27">
        <v>5.504</v>
      </c>
    </row>
    <row r="27" spans="1:8" ht="15">
      <c r="A27" s="117"/>
      <c r="B27" s="26" t="s">
        <v>119</v>
      </c>
      <c r="C27" s="27">
        <v>38.12</v>
      </c>
      <c r="D27" s="27">
        <v>34.4</v>
      </c>
      <c r="E27" s="27">
        <v>0</v>
      </c>
      <c r="F27" s="27">
        <v>38.12</v>
      </c>
      <c r="G27" s="27">
        <v>38.12</v>
      </c>
      <c r="H27" s="27">
        <v>34.4</v>
      </c>
    </row>
    <row r="28" spans="1:8" ht="15">
      <c r="A28" s="117"/>
      <c r="B28" s="26" t="s">
        <v>120</v>
      </c>
      <c r="C28" s="27">
        <v>0.9936</v>
      </c>
      <c r="D28" s="27">
        <v>0.9936</v>
      </c>
      <c r="E28" s="27">
        <v>0</v>
      </c>
      <c r="F28" s="27">
        <v>0.9936</v>
      </c>
      <c r="G28" s="27">
        <v>0.9936</v>
      </c>
      <c r="H28" s="27">
        <v>0.9936</v>
      </c>
    </row>
    <row r="29" spans="1:8" ht="15">
      <c r="A29" s="117"/>
      <c r="B29" s="26" t="s">
        <v>121</v>
      </c>
      <c r="C29" s="27">
        <v>0.999</v>
      </c>
      <c r="D29" s="27">
        <v>0.999</v>
      </c>
      <c r="E29" s="27">
        <v>0</v>
      </c>
      <c r="F29" s="27">
        <v>0.999</v>
      </c>
      <c r="G29" s="27">
        <v>0.999</v>
      </c>
      <c r="H29" s="27">
        <v>0.999</v>
      </c>
    </row>
    <row r="30" spans="1:8" ht="15">
      <c r="A30" s="117"/>
      <c r="B30" s="26" t="s">
        <v>122</v>
      </c>
      <c r="C30" s="27">
        <v>3</v>
      </c>
      <c r="D30" s="27">
        <v>2.999</v>
      </c>
      <c r="E30" s="27">
        <v>0</v>
      </c>
      <c r="F30" s="27">
        <v>3</v>
      </c>
      <c r="G30" s="27">
        <v>3</v>
      </c>
      <c r="H30" s="27">
        <v>2.999</v>
      </c>
    </row>
    <row r="31" spans="1:8" ht="15">
      <c r="A31" s="117"/>
      <c r="B31" s="26" t="s">
        <v>125</v>
      </c>
      <c r="C31" s="27">
        <v>17.352</v>
      </c>
      <c r="D31" s="27">
        <v>16.16</v>
      </c>
      <c r="E31" s="27">
        <v>0</v>
      </c>
      <c r="F31" s="27">
        <v>17.352</v>
      </c>
      <c r="G31" s="27">
        <v>17.352</v>
      </c>
      <c r="H31" s="27">
        <v>16.16</v>
      </c>
    </row>
    <row r="32" spans="1:8" ht="15">
      <c r="A32" s="117"/>
      <c r="B32" s="26" t="s">
        <v>129</v>
      </c>
      <c r="C32" s="27">
        <v>10</v>
      </c>
      <c r="D32" s="27">
        <v>10.2</v>
      </c>
      <c r="E32" s="27">
        <v>0</v>
      </c>
      <c r="F32" s="27">
        <v>10</v>
      </c>
      <c r="G32" s="27">
        <v>10</v>
      </c>
      <c r="H32" s="27">
        <v>10.2</v>
      </c>
    </row>
    <row r="33" spans="1:8" ht="15">
      <c r="A33" s="117"/>
      <c r="B33" s="26" t="s">
        <v>131</v>
      </c>
      <c r="C33" s="27">
        <v>18.6</v>
      </c>
      <c r="D33" s="27">
        <v>18.39</v>
      </c>
      <c r="E33" s="27">
        <v>0</v>
      </c>
      <c r="F33" s="27">
        <v>18.6</v>
      </c>
      <c r="G33" s="27">
        <v>18.6</v>
      </c>
      <c r="H33" s="27">
        <v>18.39</v>
      </c>
    </row>
    <row r="34" spans="1:8" ht="15">
      <c r="A34" s="117"/>
      <c r="B34" s="26" t="s">
        <v>133</v>
      </c>
      <c r="C34" s="27">
        <v>8</v>
      </c>
      <c r="D34" s="27">
        <v>8</v>
      </c>
      <c r="E34" s="27">
        <v>0</v>
      </c>
      <c r="F34" s="27">
        <v>8</v>
      </c>
      <c r="G34" s="27">
        <v>8</v>
      </c>
      <c r="H34" s="27">
        <v>8</v>
      </c>
    </row>
    <row r="35" spans="1:8" ht="15">
      <c r="A35" s="117"/>
      <c r="B35" s="26" t="s">
        <v>135</v>
      </c>
      <c r="C35" s="27">
        <v>0</v>
      </c>
      <c r="D35" s="27">
        <v>0</v>
      </c>
      <c r="E35" s="27">
        <v>0.8</v>
      </c>
      <c r="F35" s="27">
        <v>0</v>
      </c>
      <c r="G35" s="27">
        <v>0.8</v>
      </c>
      <c r="H35" s="27">
        <v>0.8</v>
      </c>
    </row>
    <row r="36" spans="1:8" ht="15">
      <c r="A36" s="117"/>
      <c r="B36" s="26" t="s">
        <v>138</v>
      </c>
      <c r="C36" s="27">
        <v>10.32</v>
      </c>
      <c r="D36" s="27">
        <v>10</v>
      </c>
      <c r="E36" s="27">
        <v>0</v>
      </c>
      <c r="F36" s="27">
        <v>10.32</v>
      </c>
      <c r="G36" s="27">
        <v>10.32</v>
      </c>
      <c r="H36" s="27">
        <v>10</v>
      </c>
    </row>
    <row r="37" spans="1:8" ht="15">
      <c r="A37" s="117"/>
      <c r="B37" s="26" t="s">
        <v>140</v>
      </c>
      <c r="C37" s="27">
        <v>115</v>
      </c>
      <c r="D37" s="27">
        <v>102</v>
      </c>
      <c r="E37" s="27">
        <v>0</v>
      </c>
      <c r="F37" s="27">
        <v>115</v>
      </c>
      <c r="G37" s="27">
        <v>115</v>
      </c>
      <c r="H37" s="27">
        <v>102</v>
      </c>
    </row>
    <row r="38" spans="1:8" ht="15">
      <c r="A38" s="117"/>
      <c r="B38" s="26" t="s">
        <v>142</v>
      </c>
      <c r="C38" s="27">
        <v>10.44</v>
      </c>
      <c r="D38" s="27">
        <v>10.36</v>
      </c>
      <c r="E38" s="27">
        <v>0</v>
      </c>
      <c r="F38" s="27">
        <v>10.44</v>
      </c>
      <c r="G38" s="27">
        <v>10.44</v>
      </c>
      <c r="H38" s="27">
        <v>10.36</v>
      </c>
    </row>
    <row r="39" spans="1:8" ht="15">
      <c r="A39" s="117"/>
      <c r="B39" s="26" t="s">
        <v>144</v>
      </c>
      <c r="C39" s="27">
        <v>0.999</v>
      </c>
      <c r="D39" s="27">
        <v>0.70096</v>
      </c>
      <c r="E39" s="27">
        <v>0</v>
      </c>
      <c r="F39" s="27">
        <v>0.999</v>
      </c>
      <c r="G39" s="27">
        <v>0.999</v>
      </c>
      <c r="H39" s="27">
        <v>0.70096</v>
      </c>
    </row>
    <row r="40" spans="1:8" ht="15">
      <c r="A40" s="117"/>
      <c r="B40" s="26" t="s">
        <v>145</v>
      </c>
      <c r="C40" s="27">
        <v>0.999</v>
      </c>
      <c r="D40" s="27">
        <v>0.70096</v>
      </c>
      <c r="E40" s="27">
        <v>0</v>
      </c>
      <c r="F40" s="27">
        <v>0.999</v>
      </c>
      <c r="G40" s="27">
        <v>0.999</v>
      </c>
      <c r="H40" s="27">
        <v>0.70096</v>
      </c>
    </row>
    <row r="41" spans="1:8" ht="15">
      <c r="A41" s="117"/>
      <c r="B41" s="26" t="s">
        <v>146</v>
      </c>
      <c r="C41" s="27">
        <v>0.999</v>
      </c>
      <c r="D41" s="27">
        <v>0.725</v>
      </c>
      <c r="E41" s="27">
        <v>0</v>
      </c>
      <c r="F41" s="27">
        <v>0.999</v>
      </c>
      <c r="G41" s="27">
        <v>0.999</v>
      </c>
      <c r="H41" s="27">
        <v>0.725</v>
      </c>
    </row>
    <row r="42" spans="1:8" ht="15">
      <c r="A42" s="117"/>
      <c r="B42" s="26" t="s">
        <v>148</v>
      </c>
      <c r="C42" s="27">
        <v>0.999</v>
      </c>
      <c r="D42" s="27">
        <v>0.999</v>
      </c>
      <c r="E42" s="27">
        <v>0</v>
      </c>
      <c r="F42" s="27">
        <v>0.999</v>
      </c>
      <c r="G42" s="27">
        <v>0.999</v>
      </c>
      <c r="H42" s="27">
        <v>0.999</v>
      </c>
    </row>
    <row r="43" spans="1:8" ht="15">
      <c r="A43" s="117"/>
      <c r="B43" s="26" t="s">
        <v>149</v>
      </c>
      <c r="C43" s="27">
        <v>0.999</v>
      </c>
      <c r="D43" s="27">
        <v>0.999</v>
      </c>
      <c r="E43" s="27">
        <v>0</v>
      </c>
      <c r="F43" s="27">
        <v>0.999</v>
      </c>
      <c r="G43" s="27">
        <v>0.999</v>
      </c>
      <c r="H43" s="27">
        <v>0.999</v>
      </c>
    </row>
    <row r="44" spans="1:8" ht="15">
      <c r="A44" s="117"/>
      <c r="B44" s="26" t="s">
        <v>150</v>
      </c>
      <c r="C44" s="27">
        <v>0.995</v>
      </c>
      <c r="D44" s="27">
        <v>0.995</v>
      </c>
      <c r="E44" s="27">
        <v>0</v>
      </c>
      <c r="F44" s="27">
        <v>0.995</v>
      </c>
      <c r="G44" s="27">
        <v>0.995</v>
      </c>
      <c r="H44" s="27">
        <v>0.995</v>
      </c>
    </row>
    <row r="45" spans="1:8" ht="15">
      <c r="A45" s="117"/>
      <c r="B45" s="26" t="s">
        <v>151</v>
      </c>
      <c r="C45" s="27">
        <v>0.999</v>
      </c>
      <c r="D45" s="27">
        <v>0.999</v>
      </c>
      <c r="E45" s="27">
        <v>0</v>
      </c>
      <c r="F45" s="27">
        <v>0.999</v>
      </c>
      <c r="G45" s="27">
        <v>0.999</v>
      </c>
      <c r="H45" s="27">
        <v>0.999</v>
      </c>
    </row>
    <row r="46" spans="1:8" ht="15">
      <c r="A46" s="117"/>
      <c r="B46" s="26" t="s">
        <v>152</v>
      </c>
      <c r="C46" s="27">
        <v>0.999</v>
      </c>
      <c r="D46" s="27">
        <v>0.999</v>
      </c>
      <c r="E46" s="27">
        <v>0</v>
      </c>
      <c r="F46" s="27">
        <v>0.999</v>
      </c>
      <c r="G46" s="27">
        <v>0.999</v>
      </c>
      <c r="H46" s="27">
        <v>0.999</v>
      </c>
    </row>
    <row r="47" spans="1:8" ht="15">
      <c r="A47" s="117"/>
      <c r="B47" s="26" t="s">
        <v>153</v>
      </c>
      <c r="C47" s="27">
        <v>0.999</v>
      </c>
      <c r="D47" s="27">
        <v>0.999</v>
      </c>
      <c r="E47" s="27">
        <v>0</v>
      </c>
      <c r="F47" s="27">
        <v>0.999</v>
      </c>
      <c r="G47" s="27">
        <v>0.999</v>
      </c>
      <c r="H47" s="27">
        <v>0.999</v>
      </c>
    </row>
    <row r="48" spans="1:8" ht="15">
      <c r="A48" s="117"/>
      <c r="B48" s="26" t="s">
        <v>154</v>
      </c>
      <c r="C48" s="27">
        <v>0.999</v>
      </c>
      <c r="D48" s="27">
        <v>0.999</v>
      </c>
      <c r="E48" s="27">
        <v>0</v>
      </c>
      <c r="F48" s="27">
        <v>0.999</v>
      </c>
      <c r="G48" s="27">
        <v>0.999</v>
      </c>
      <c r="H48" s="27">
        <v>0.999</v>
      </c>
    </row>
    <row r="49" spans="1:8" ht="15">
      <c r="A49" s="117"/>
      <c r="B49" s="26" t="s">
        <v>155</v>
      </c>
      <c r="C49" s="27">
        <v>0.999</v>
      </c>
      <c r="D49" s="27">
        <v>0.999</v>
      </c>
      <c r="E49" s="27">
        <v>0</v>
      </c>
      <c r="F49" s="27">
        <v>0.999</v>
      </c>
      <c r="G49" s="27">
        <v>0.999</v>
      </c>
      <c r="H49" s="27">
        <v>0.999</v>
      </c>
    </row>
    <row r="50" spans="1:8" ht="15">
      <c r="A50" s="117"/>
      <c r="B50" s="26" t="s">
        <v>156</v>
      </c>
      <c r="C50" s="27">
        <v>0.999</v>
      </c>
      <c r="D50" s="27">
        <v>0.999</v>
      </c>
      <c r="E50" s="27">
        <v>0</v>
      </c>
      <c r="F50" s="27">
        <v>0.999</v>
      </c>
      <c r="G50" s="27">
        <v>0.999</v>
      </c>
      <c r="H50" s="27">
        <v>0.999</v>
      </c>
    </row>
    <row r="51" spans="1:8" ht="15">
      <c r="A51" s="117"/>
      <c r="B51" s="26" t="s">
        <v>157</v>
      </c>
      <c r="C51" s="27">
        <v>0.998</v>
      </c>
      <c r="D51" s="27">
        <v>0.995</v>
      </c>
      <c r="E51" s="27">
        <v>0</v>
      </c>
      <c r="F51" s="27">
        <v>0.998</v>
      </c>
      <c r="G51" s="27">
        <v>0.998</v>
      </c>
      <c r="H51" s="27">
        <v>0.995</v>
      </c>
    </row>
    <row r="52" spans="1:8" ht="15">
      <c r="A52" s="118"/>
      <c r="B52" s="26" t="s">
        <v>159</v>
      </c>
      <c r="C52" s="27">
        <v>0.995</v>
      </c>
      <c r="D52" s="27">
        <v>0.995</v>
      </c>
      <c r="E52" s="27">
        <v>0</v>
      </c>
      <c r="F52" s="27">
        <v>0.995</v>
      </c>
      <c r="G52" s="27">
        <v>0.995</v>
      </c>
      <c r="H52" s="27">
        <v>0.995</v>
      </c>
    </row>
    <row r="53" spans="1:8" ht="15">
      <c r="A53" s="114" t="s">
        <v>416</v>
      </c>
      <c r="B53" s="115"/>
      <c r="C53" s="28">
        <v>6513.064809999999</v>
      </c>
      <c r="D53" s="28">
        <v>6303.340959999999</v>
      </c>
      <c r="E53" s="28">
        <v>42.8</v>
      </c>
      <c r="F53" s="28">
        <v>6513.064809999999</v>
      </c>
      <c r="G53" s="28">
        <v>6563.9648099999995</v>
      </c>
      <c r="H53" s="28">
        <v>6346.140959999999</v>
      </c>
    </row>
    <row r="54" spans="1:8" ht="15">
      <c r="A54" s="116" t="s">
        <v>417</v>
      </c>
      <c r="B54" s="26" t="s">
        <v>162</v>
      </c>
      <c r="C54" s="27">
        <v>0</v>
      </c>
      <c r="D54" s="27">
        <v>0</v>
      </c>
      <c r="E54" s="27">
        <v>48.214</v>
      </c>
      <c r="F54" s="27">
        <v>0</v>
      </c>
      <c r="G54" s="27">
        <v>55.06</v>
      </c>
      <c r="H54" s="27">
        <v>48.214</v>
      </c>
    </row>
    <row r="55" spans="1:8" ht="15">
      <c r="A55" s="117"/>
      <c r="B55" s="26" t="s">
        <v>167</v>
      </c>
      <c r="C55" s="27">
        <v>0</v>
      </c>
      <c r="D55" s="27">
        <v>0</v>
      </c>
      <c r="E55" s="27">
        <v>0.39</v>
      </c>
      <c r="F55" s="27">
        <v>0</v>
      </c>
      <c r="G55" s="27">
        <v>0.404</v>
      </c>
      <c r="H55" s="27">
        <v>0.39</v>
      </c>
    </row>
    <row r="56" spans="1:8" ht="15">
      <c r="A56" s="117"/>
      <c r="B56" s="26" t="s">
        <v>170</v>
      </c>
      <c r="C56" s="27">
        <v>0</v>
      </c>
      <c r="D56" s="27">
        <v>0</v>
      </c>
      <c r="E56" s="27">
        <v>137.75</v>
      </c>
      <c r="F56" s="27">
        <v>0</v>
      </c>
      <c r="G56" s="27">
        <v>164.745</v>
      </c>
      <c r="H56" s="27">
        <v>137.75</v>
      </c>
    </row>
    <row r="57" spans="1:8" ht="15">
      <c r="A57" s="117"/>
      <c r="B57" s="26" t="s">
        <v>208</v>
      </c>
      <c r="C57" s="27">
        <v>0</v>
      </c>
      <c r="D57" s="27">
        <v>0</v>
      </c>
      <c r="E57" s="27">
        <v>27.6</v>
      </c>
      <c r="F57" s="27">
        <v>0</v>
      </c>
      <c r="G57" s="27">
        <v>29.8</v>
      </c>
      <c r="H57" s="27">
        <v>27.6</v>
      </c>
    </row>
    <row r="58" spans="1:8" ht="15">
      <c r="A58" s="117"/>
      <c r="B58" s="26" t="s">
        <v>210</v>
      </c>
      <c r="C58" s="27">
        <v>0.1</v>
      </c>
      <c r="D58" s="27">
        <v>0.06</v>
      </c>
      <c r="E58" s="27">
        <v>0</v>
      </c>
      <c r="F58" s="27">
        <v>0.1</v>
      </c>
      <c r="G58" s="27">
        <v>0.1</v>
      </c>
      <c r="H58" s="27">
        <v>0.06</v>
      </c>
    </row>
    <row r="59" spans="1:8" ht="15">
      <c r="A59" s="117"/>
      <c r="B59" s="26" t="s">
        <v>212</v>
      </c>
      <c r="C59" s="27">
        <v>0</v>
      </c>
      <c r="D59" s="27">
        <v>0</v>
      </c>
      <c r="E59" s="27">
        <v>35.2</v>
      </c>
      <c r="F59" s="27">
        <v>0</v>
      </c>
      <c r="G59" s="27">
        <v>36.5</v>
      </c>
      <c r="H59" s="27">
        <v>35.2</v>
      </c>
    </row>
    <row r="60" spans="1:8" ht="15">
      <c r="A60" s="117"/>
      <c r="B60" s="26" t="s">
        <v>213</v>
      </c>
      <c r="C60" s="27">
        <v>8.934</v>
      </c>
      <c r="D60" s="27">
        <v>8.4</v>
      </c>
      <c r="E60" s="27">
        <v>0</v>
      </c>
      <c r="F60" s="27">
        <v>8.934</v>
      </c>
      <c r="G60" s="27">
        <v>8.934</v>
      </c>
      <c r="H60" s="27">
        <v>8.4</v>
      </c>
    </row>
    <row r="61" spans="1:8" ht="15">
      <c r="A61" s="117"/>
      <c r="B61" s="26" t="s">
        <v>215</v>
      </c>
      <c r="C61" s="27">
        <v>0.2</v>
      </c>
      <c r="D61" s="27">
        <v>0.2</v>
      </c>
      <c r="E61" s="27">
        <v>0</v>
      </c>
      <c r="F61" s="27">
        <v>0.2</v>
      </c>
      <c r="G61" s="27">
        <v>0.2</v>
      </c>
      <c r="H61" s="27">
        <v>0.2</v>
      </c>
    </row>
    <row r="62" spans="1:8" ht="15">
      <c r="A62" s="117"/>
      <c r="B62" s="26" t="s">
        <v>217</v>
      </c>
      <c r="C62" s="27">
        <v>16.6</v>
      </c>
      <c r="D62" s="27">
        <v>15</v>
      </c>
      <c r="E62" s="27">
        <v>0</v>
      </c>
      <c r="F62" s="27">
        <v>16.6</v>
      </c>
      <c r="G62" s="27">
        <v>16.6</v>
      </c>
      <c r="H62" s="27">
        <v>15</v>
      </c>
    </row>
    <row r="63" spans="1:8" ht="15">
      <c r="A63" s="117"/>
      <c r="B63" s="26" t="s">
        <v>219</v>
      </c>
      <c r="C63" s="27">
        <v>38.45</v>
      </c>
      <c r="D63" s="27">
        <v>37.99</v>
      </c>
      <c r="E63" s="27">
        <v>0</v>
      </c>
      <c r="F63" s="27">
        <v>38.45</v>
      </c>
      <c r="G63" s="27">
        <v>38.45</v>
      </c>
      <c r="H63" s="27">
        <v>37.99</v>
      </c>
    </row>
    <row r="64" spans="1:8" ht="15">
      <c r="A64" s="117"/>
      <c r="B64" s="26" t="s">
        <v>221</v>
      </c>
      <c r="C64" s="27">
        <v>0</v>
      </c>
      <c r="D64" s="27">
        <v>0</v>
      </c>
      <c r="E64" s="27">
        <v>49.71</v>
      </c>
      <c r="F64" s="27">
        <v>0</v>
      </c>
      <c r="G64" s="27">
        <v>49.71</v>
      </c>
      <c r="H64" s="27">
        <v>49.71</v>
      </c>
    </row>
    <row r="65" spans="1:8" ht="15">
      <c r="A65" s="117"/>
      <c r="B65" s="26" t="s">
        <v>223</v>
      </c>
      <c r="C65" s="27">
        <v>0.92</v>
      </c>
      <c r="D65" s="27">
        <v>0.875</v>
      </c>
      <c r="E65" s="27">
        <v>0</v>
      </c>
      <c r="F65" s="27">
        <v>0.92</v>
      </c>
      <c r="G65" s="27">
        <v>0.92</v>
      </c>
      <c r="H65" s="27">
        <v>0.875</v>
      </c>
    </row>
    <row r="66" spans="1:8" ht="15">
      <c r="A66" s="117"/>
      <c r="B66" s="26" t="s">
        <v>225</v>
      </c>
      <c r="C66" s="27">
        <v>49.575</v>
      </c>
      <c r="D66" s="27">
        <v>49.575</v>
      </c>
      <c r="E66" s="27">
        <v>0</v>
      </c>
      <c r="F66" s="27">
        <v>49.575</v>
      </c>
      <c r="G66" s="27">
        <v>49.575</v>
      </c>
      <c r="H66" s="27">
        <v>49.575</v>
      </c>
    </row>
    <row r="67" spans="1:8" ht="15">
      <c r="A67" s="117"/>
      <c r="B67" s="26" t="s">
        <v>226</v>
      </c>
      <c r="C67" s="27">
        <v>49.98</v>
      </c>
      <c r="D67" s="27">
        <v>49.95</v>
      </c>
      <c r="E67" s="27">
        <v>0</v>
      </c>
      <c r="F67" s="27">
        <v>49.98</v>
      </c>
      <c r="G67" s="27">
        <v>49.98</v>
      </c>
      <c r="H67" s="27">
        <v>49.95</v>
      </c>
    </row>
    <row r="68" spans="1:8" ht="15">
      <c r="A68" s="117"/>
      <c r="B68" s="26" t="s">
        <v>227</v>
      </c>
      <c r="C68" s="27">
        <v>2.5</v>
      </c>
      <c r="D68" s="27">
        <v>1.98</v>
      </c>
      <c r="E68" s="27">
        <v>0</v>
      </c>
      <c r="F68" s="27">
        <v>2.5</v>
      </c>
      <c r="G68" s="27">
        <v>2.5</v>
      </c>
      <c r="H68" s="27">
        <v>1.98</v>
      </c>
    </row>
    <row r="69" spans="1:8" ht="15">
      <c r="A69" s="117"/>
      <c r="B69" s="26" t="s">
        <v>229</v>
      </c>
      <c r="C69" s="27">
        <v>0</v>
      </c>
      <c r="D69" s="27">
        <v>0</v>
      </c>
      <c r="E69" s="27">
        <v>3.05</v>
      </c>
      <c r="F69" s="27">
        <v>0</v>
      </c>
      <c r="G69" s="27">
        <v>3.25</v>
      </c>
      <c r="H69" s="27">
        <v>3.05</v>
      </c>
    </row>
    <row r="70" spans="1:8" ht="15">
      <c r="A70" s="117"/>
      <c r="B70" s="26" t="s">
        <v>232</v>
      </c>
      <c r="C70" s="27">
        <v>0.44</v>
      </c>
      <c r="D70" s="27">
        <v>0.4</v>
      </c>
      <c r="E70" s="27">
        <v>0</v>
      </c>
      <c r="F70" s="27">
        <v>0.44</v>
      </c>
      <c r="G70" s="27">
        <v>0.44</v>
      </c>
      <c r="H70" s="27">
        <v>0.4</v>
      </c>
    </row>
    <row r="71" spans="1:8" ht="15">
      <c r="A71" s="117"/>
      <c r="B71" s="26" t="s">
        <v>235</v>
      </c>
      <c r="C71" s="27">
        <v>0</v>
      </c>
      <c r="D71" s="27">
        <v>0</v>
      </c>
      <c r="E71" s="27">
        <v>19.432</v>
      </c>
      <c r="F71" s="27">
        <v>0</v>
      </c>
      <c r="G71" s="27">
        <v>22.084</v>
      </c>
      <c r="H71" s="27">
        <v>19.432</v>
      </c>
    </row>
    <row r="72" spans="1:8" ht="15">
      <c r="A72" s="117"/>
      <c r="B72" s="26" t="s">
        <v>243</v>
      </c>
      <c r="C72" s="27">
        <v>0</v>
      </c>
      <c r="D72" s="27">
        <v>0</v>
      </c>
      <c r="E72" s="27">
        <v>2.157</v>
      </c>
      <c r="F72" s="27">
        <v>0</v>
      </c>
      <c r="G72" s="27">
        <v>2.681</v>
      </c>
      <c r="H72" s="27">
        <v>2.157</v>
      </c>
    </row>
    <row r="73" spans="1:8" ht="15">
      <c r="A73" s="117"/>
      <c r="B73" s="26" t="s">
        <v>250</v>
      </c>
      <c r="C73" s="27">
        <v>0</v>
      </c>
      <c r="D73" s="27">
        <v>0</v>
      </c>
      <c r="E73" s="27">
        <v>2.46</v>
      </c>
      <c r="F73" s="27">
        <v>0</v>
      </c>
      <c r="G73" s="27">
        <v>2.7</v>
      </c>
      <c r="H73" s="27">
        <v>2.46</v>
      </c>
    </row>
    <row r="74" spans="1:8" ht="15">
      <c r="A74" s="117"/>
      <c r="B74" s="26" t="s">
        <v>251</v>
      </c>
      <c r="C74" s="27">
        <v>0</v>
      </c>
      <c r="D74" s="27">
        <v>0</v>
      </c>
      <c r="E74" s="27">
        <v>596.4006540000001</v>
      </c>
      <c r="F74" s="27">
        <v>0</v>
      </c>
      <c r="G74" s="27">
        <v>832.9970209999999</v>
      </c>
      <c r="H74" s="27">
        <v>596.4006540000001</v>
      </c>
    </row>
    <row r="75" spans="1:8" ht="15">
      <c r="A75" s="117"/>
      <c r="B75" s="26" t="s">
        <v>331</v>
      </c>
      <c r="C75" s="27">
        <v>0</v>
      </c>
      <c r="D75" s="27">
        <v>0</v>
      </c>
      <c r="E75" s="27">
        <v>127.37</v>
      </c>
      <c r="F75" s="27">
        <v>0</v>
      </c>
      <c r="G75" s="27">
        <v>154.015</v>
      </c>
      <c r="H75" s="27">
        <v>127.37</v>
      </c>
    </row>
    <row r="76" spans="1:8" ht="15">
      <c r="A76" s="117"/>
      <c r="B76" s="26" t="s">
        <v>338</v>
      </c>
      <c r="C76" s="27">
        <v>0</v>
      </c>
      <c r="D76" s="27">
        <v>0</v>
      </c>
      <c r="E76" s="27">
        <v>73.6</v>
      </c>
      <c r="F76" s="27">
        <v>0</v>
      </c>
      <c r="G76" s="27">
        <v>78</v>
      </c>
      <c r="H76" s="27">
        <v>73.6</v>
      </c>
    </row>
    <row r="77" spans="1:8" ht="15">
      <c r="A77" s="117"/>
      <c r="B77" s="26" t="s">
        <v>339</v>
      </c>
      <c r="C77" s="27">
        <v>1.19</v>
      </c>
      <c r="D77" s="27">
        <v>0.93</v>
      </c>
      <c r="E77" s="27">
        <v>0</v>
      </c>
      <c r="F77" s="27">
        <v>1.19</v>
      </c>
      <c r="G77" s="27">
        <v>1.19</v>
      </c>
      <c r="H77" s="27">
        <v>0.93</v>
      </c>
    </row>
    <row r="78" spans="1:8" ht="15">
      <c r="A78" s="117"/>
      <c r="B78" s="26" t="s">
        <v>342</v>
      </c>
      <c r="C78" s="27">
        <v>0</v>
      </c>
      <c r="D78" s="27">
        <v>0</v>
      </c>
      <c r="E78" s="27">
        <v>16.05</v>
      </c>
      <c r="F78" s="27">
        <v>0</v>
      </c>
      <c r="G78" s="27">
        <v>19.837</v>
      </c>
      <c r="H78" s="27">
        <v>16.05</v>
      </c>
    </row>
    <row r="79" spans="1:8" ht="15">
      <c r="A79" s="117"/>
      <c r="B79" s="26" t="s">
        <v>351</v>
      </c>
      <c r="C79" s="27">
        <v>0</v>
      </c>
      <c r="D79" s="27">
        <v>0</v>
      </c>
      <c r="E79" s="27">
        <v>6.22</v>
      </c>
      <c r="F79" s="27">
        <v>0</v>
      </c>
      <c r="G79" s="27">
        <v>7.775</v>
      </c>
      <c r="H79" s="27">
        <v>6.22</v>
      </c>
    </row>
    <row r="80" spans="1:8" ht="15">
      <c r="A80" s="117"/>
      <c r="B80" s="26" t="s">
        <v>360</v>
      </c>
      <c r="C80" s="27">
        <v>0</v>
      </c>
      <c r="D80" s="27">
        <v>0</v>
      </c>
      <c r="E80" s="27">
        <v>4.4</v>
      </c>
      <c r="F80" s="27">
        <v>0</v>
      </c>
      <c r="G80" s="27">
        <v>5.625</v>
      </c>
      <c r="H80" s="27">
        <v>4.4</v>
      </c>
    </row>
    <row r="81" spans="1:8" ht="15">
      <c r="A81" s="117"/>
      <c r="B81" s="26" t="s">
        <v>364</v>
      </c>
      <c r="C81" s="27">
        <v>0</v>
      </c>
      <c r="D81" s="27">
        <v>0</v>
      </c>
      <c r="E81" s="27">
        <v>24.3</v>
      </c>
      <c r="F81" s="27">
        <v>0</v>
      </c>
      <c r="G81" s="27">
        <v>29.28</v>
      </c>
      <c r="H81" s="27">
        <v>24.3</v>
      </c>
    </row>
    <row r="82" spans="1:8" ht="15">
      <c r="A82" s="118"/>
      <c r="B82" s="26" t="s">
        <v>366</v>
      </c>
      <c r="C82" s="27">
        <v>0</v>
      </c>
      <c r="D82" s="27">
        <v>0</v>
      </c>
      <c r="E82" s="27">
        <v>5.86</v>
      </c>
      <c r="F82" s="27">
        <v>0</v>
      </c>
      <c r="G82" s="27">
        <v>6.09</v>
      </c>
      <c r="H82" s="27">
        <v>5.86</v>
      </c>
    </row>
    <row r="83" spans="1:8" ht="15">
      <c r="A83" s="114" t="s">
        <v>418</v>
      </c>
      <c r="B83" s="115"/>
      <c r="C83" s="28">
        <v>168.889</v>
      </c>
      <c r="D83" s="28">
        <v>165.36</v>
      </c>
      <c r="E83" s="28">
        <v>1180.1636539999997</v>
      </c>
      <c r="F83" s="28">
        <v>168.889</v>
      </c>
      <c r="G83" s="28">
        <v>1669.4420209999998</v>
      </c>
      <c r="H83" s="28">
        <v>1345.523654</v>
      </c>
    </row>
    <row r="84" spans="1:8" ht="15">
      <c r="A84" s="116" t="s">
        <v>419</v>
      </c>
      <c r="B84" s="26" t="s">
        <v>368</v>
      </c>
      <c r="C84" s="27">
        <v>242.57</v>
      </c>
      <c r="D84" s="27">
        <v>181</v>
      </c>
      <c r="E84" s="27">
        <v>0</v>
      </c>
      <c r="F84" s="27">
        <v>242.57</v>
      </c>
      <c r="G84" s="27">
        <v>242.57</v>
      </c>
      <c r="H84" s="27">
        <v>181</v>
      </c>
    </row>
    <row r="85" spans="1:8" ht="15">
      <c r="A85" s="117"/>
      <c r="B85" s="26" t="s">
        <v>372</v>
      </c>
      <c r="C85" s="27">
        <v>8.2</v>
      </c>
      <c r="D85" s="27">
        <v>6.7</v>
      </c>
      <c r="E85" s="27">
        <v>0</v>
      </c>
      <c r="F85" s="27">
        <v>8.2</v>
      </c>
      <c r="G85" s="27">
        <v>8.2</v>
      </c>
      <c r="H85" s="27">
        <v>6.7</v>
      </c>
    </row>
    <row r="86" spans="1:8" ht="15">
      <c r="A86" s="117"/>
      <c r="B86" s="26" t="s">
        <v>376</v>
      </c>
      <c r="C86" s="27">
        <v>0.37260000000000004</v>
      </c>
      <c r="D86" s="27">
        <v>0.37260000000000004</v>
      </c>
      <c r="E86" s="27">
        <v>0</v>
      </c>
      <c r="F86" s="27">
        <v>0.37260000000000004</v>
      </c>
      <c r="G86" s="27">
        <v>0.37260000000000004</v>
      </c>
      <c r="H86" s="27">
        <v>0.37260000000000004</v>
      </c>
    </row>
    <row r="87" spans="1:8" ht="15">
      <c r="A87" s="117"/>
      <c r="B87" s="26" t="s">
        <v>377</v>
      </c>
      <c r="C87" s="27">
        <v>12.194</v>
      </c>
      <c r="D87" s="27">
        <v>11.88</v>
      </c>
      <c r="E87" s="27">
        <v>0</v>
      </c>
      <c r="F87" s="27">
        <v>12.194</v>
      </c>
      <c r="G87" s="27">
        <v>12.194</v>
      </c>
      <c r="H87" s="27">
        <v>11.88</v>
      </c>
    </row>
    <row r="88" spans="1:8" ht="15">
      <c r="A88" s="117"/>
      <c r="B88" s="26" t="s">
        <v>383</v>
      </c>
      <c r="C88" s="27">
        <v>7.24642</v>
      </c>
      <c r="D88" s="27">
        <v>7.24642</v>
      </c>
      <c r="E88" s="27">
        <v>0</v>
      </c>
      <c r="F88" s="27">
        <v>7.24642</v>
      </c>
      <c r="G88" s="27">
        <v>7.24642</v>
      </c>
      <c r="H88" s="27">
        <v>7.24642</v>
      </c>
    </row>
    <row r="89" spans="1:8" ht="15">
      <c r="A89" s="117"/>
      <c r="B89" s="26" t="s">
        <v>394</v>
      </c>
      <c r="C89" s="27">
        <v>13.36</v>
      </c>
      <c r="D89" s="27">
        <v>12.54832</v>
      </c>
      <c r="E89" s="27">
        <v>0</v>
      </c>
      <c r="F89" s="27">
        <v>13.36</v>
      </c>
      <c r="G89" s="27">
        <v>13.36</v>
      </c>
      <c r="H89" s="27">
        <v>12.54832</v>
      </c>
    </row>
    <row r="90" spans="1:8" ht="15">
      <c r="A90" s="117"/>
      <c r="B90" s="26" t="s">
        <v>399</v>
      </c>
      <c r="C90" s="27">
        <v>131.2</v>
      </c>
      <c r="D90" s="27">
        <v>128.08</v>
      </c>
      <c r="E90" s="27">
        <v>0</v>
      </c>
      <c r="F90" s="27">
        <v>131.2</v>
      </c>
      <c r="G90" s="27">
        <v>131.2</v>
      </c>
      <c r="H90" s="27">
        <v>128.08</v>
      </c>
    </row>
    <row r="91" spans="1:8" ht="15">
      <c r="A91" s="117"/>
      <c r="B91" s="26" t="s">
        <v>405</v>
      </c>
      <c r="C91" s="27">
        <v>14.325</v>
      </c>
      <c r="D91" s="27">
        <v>13.754</v>
      </c>
      <c r="E91" s="27">
        <v>0</v>
      </c>
      <c r="F91" s="27">
        <v>14.325</v>
      </c>
      <c r="G91" s="27">
        <v>14.325</v>
      </c>
      <c r="H91" s="27">
        <v>13.754</v>
      </c>
    </row>
    <row r="92" spans="1:8" ht="15">
      <c r="A92" s="118"/>
      <c r="B92" s="26" t="s">
        <v>409</v>
      </c>
      <c r="C92" s="27">
        <v>22.1356</v>
      </c>
      <c r="D92" s="27">
        <v>19.565</v>
      </c>
      <c r="E92" s="27">
        <v>0</v>
      </c>
      <c r="F92" s="27">
        <v>22.1356</v>
      </c>
      <c r="G92" s="27">
        <v>22.1356</v>
      </c>
      <c r="H92" s="27">
        <v>19.565</v>
      </c>
    </row>
    <row r="93" spans="1:8" ht="15">
      <c r="A93" s="114" t="s">
        <v>420</v>
      </c>
      <c r="B93" s="115"/>
      <c r="C93" s="28">
        <v>451.60362</v>
      </c>
      <c r="D93" s="28">
        <v>381.14634</v>
      </c>
      <c r="E93" s="28">
        <v>0</v>
      </c>
      <c r="F93" s="28">
        <v>451.60362</v>
      </c>
      <c r="G93" s="28">
        <v>451.6036199999999</v>
      </c>
      <c r="H93" s="28">
        <v>381.14634</v>
      </c>
    </row>
    <row r="94" spans="1:8" ht="15">
      <c r="A94" s="114" t="s">
        <v>421</v>
      </c>
      <c r="B94" s="115"/>
      <c r="C94" s="28">
        <v>7133.557429999998</v>
      </c>
      <c r="D94" s="28">
        <v>6849.8472999999985</v>
      </c>
      <c r="E94" s="28">
        <v>1222.9636539999997</v>
      </c>
      <c r="F94" s="28">
        <v>7133.557429999998</v>
      </c>
      <c r="G94" s="28">
        <v>8685.010451</v>
      </c>
      <c r="H94" s="28">
        <v>8072.810953999999</v>
      </c>
    </row>
  </sheetData>
  <sheetProtection/>
  <mergeCells count="12">
    <mergeCell ref="A2:A3"/>
    <mergeCell ref="B2:B3"/>
    <mergeCell ref="C2:D2"/>
    <mergeCell ref="E2:F2"/>
    <mergeCell ref="G2:H2"/>
    <mergeCell ref="A4:A52"/>
    <mergeCell ref="A53:B53"/>
    <mergeCell ref="A54:A82"/>
    <mergeCell ref="A83:B83"/>
    <mergeCell ref="A84:A92"/>
    <mergeCell ref="A93:B93"/>
    <mergeCell ref="A94:B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9"/>
  <sheetViews>
    <sheetView zoomScalePageLayoutView="0" workbookViewId="0" topLeftCell="A1">
      <selection activeCell="A2" sqref="A2:H129"/>
    </sheetView>
  </sheetViews>
  <sheetFormatPr defaultColWidth="9.140625" defaultRowHeight="15"/>
  <cols>
    <col min="1" max="16384" width="11.421875" style="0" customWidth="1"/>
  </cols>
  <sheetData>
    <row r="2" spans="1:8" ht="22.5">
      <c r="A2" s="29" t="s">
        <v>412</v>
      </c>
      <c r="B2" s="29" t="s">
        <v>2</v>
      </c>
      <c r="C2" s="29" t="s">
        <v>0</v>
      </c>
      <c r="D2" s="29" t="s">
        <v>422</v>
      </c>
      <c r="E2" s="29" t="s">
        <v>423</v>
      </c>
      <c r="F2" s="30" t="s">
        <v>3</v>
      </c>
      <c r="G2" s="31" t="s">
        <v>10</v>
      </c>
      <c r="H2" s="31" t="s">
        <v>11</v>
      </c>
    </row>
    <row r="3" spans="1:8" ht="15">
      <c r="A3" s="32" t="s">
        <v>415</v>
      </c>
      <c r="B3" s="32" t="s">
        <v>32</v>
      </c>
      <c r="C3" s="32" t="s">
        <v>30</v>
      </c>
      <c r="D3" s="32" t="s">
        <v>4</v>
      </c>
      <c r="E3" s="32" t="s">
        <v>424</v>
      </c>
      <c r="F3" s="32">
        <v>1</v>
      </c>
      <c r="G3" s="33">
        <v>270</v>
      </c>
      <c r="H3" s="33">
        <v>270</v>
      </c>
    </row>
    <row r="4" spans="1:8" ht="15">
      <c r="A4" s="32" t="s">
        <v>415</v>
      </c>
      <c r="B4" s="32" t="s">
        <v>32</v>
      </c>
      <c r="C4" s="32" t="s">
        <v>50</v>
      </c>
      <c r="D4" s="32" t="s">
        <v>4</v>
      </c>
      <c r="E4" s="32" t="s">
        <v>424</v>
      </c>
      <c r="F4" s="32">
        <v>3</v>
      </c>
      <c r="G4" s="33">
        <v>1731.99999</v>
      </c>
      <c r="H4" s="33">
        <v>1756.9</v>
      </c>
    </row>
    <row r="5" spans="1:8" ht="15">
      <c r="A5" s="32" t="s">
        <v>415</v>
      </c>
      <c r="B5" s="32" t="s">
        <v>32</v>
      </c>
      <c r="C5" s="32" t="s">
        <v>96</v>
      </c>
      <c r="D5" s="32" t="s">
        <v>4</v>
      </c>
      <c r="E5" s="32" t="s">
        <v>424</v>
      </c>
      <c r="F5" s="32">
        <v>3</v>
      </c>
      <c r="G5" s="33">
        <v>40.489999999999995</v>
      </c>
      <c r="H5" s="33">
        <v>40.489999999999995</v>
      </c>
    </row>
    <row r="6" spans="1:8" ht="15">
      <c r="A6" s="32" t="s">
        <v>415</v>
      </c>
      <c r="B6" s="32" t="s">
        <v>32</v>
      </c>
      <c r="C6" s="32" t="s">
        <v>105</v>
      </c>
      <c r="D6" s="32" t="s">
        <v>425</v>
      </c>
      <c r="E6" s="32" t="s">
        <v>424</v>
      </c>
      <c r="F6" s="32">
        <v>1</v>
      </c>
      <c r="G6" s="33">
        <v>1.06</v>
      </c>
      <c r="H6" s="33">
        <v>1</v>
      </c>
    </row>
    <row r="7" spans="1:8" ht="15">
      <c r="A7" s="32" t="s">
        <v>415</v>
      </c>
      <c r="B7" s="32" t="s">
        <v>134</v>
      </c>
      <c r="C7" s="32" t="s">
        <v>133</v>
      </c>
      <c r="D7" s="32" t="s">
        <v>4</v>
      </c>
      <c r="E7" s="32" t="s">
        <v>424</v>
      </c>
      <c r="F7" s="32">
        <v>1</v>
      </c>
      <c r="G7" s="33">
        <v>8</v>
      </c>
      <c r="H7" s="33">
        <v>8</v>
      </c>
    </row>
    <row r="8" spans="1:8" ht="15">
      <c r="A8" s="32" t="s">
        <v>415</v>
      </c>
      <c r="B8" s="32" t="s">
        <v>45</v>
      </c>
      <c r="C8" s="32" t="s">
        <v>43</v>
      </c>
      <c r="D8" s="32" t="s">
        <v>4</v>
      </c>
      <c r="E8" s="32" t="s">
        <v>424</v>
      </c>
      <c r="F8" s="32">
        <v>1</v>
      </c>
      <c r="G8" s="33">
        <v>6.23</v>
      </c>
      <c r="H8" s="33">
        <v>6.23</v>
      </c>
    </row>
    <row r="9" spans="1:8" ht="15">
      <c r="A9" s="32" t="s">
        <v>415</v>
      </c>
      <c r="B9" s="32" t="s">
        <v>45</v>
      </c>
      <c r="C9" s="32" t="s">
        <v>96</v>
      </c>
      <c r="D9" s="32" t="s">
        <v>4</v>
      </c>
      <c r="E9" s="32" t="s">
        <v>424</v>
      </c>
      <c r="F9" s="32">
        <v>1</v>
      </c>
      <c r="G9" s="33">
        <v>26.1</v>
      </c>
      <c r="H9" s="33">
        <v>26.1</v>
      </c>
    </row>
    <row r="10" spans="1:8" ht="15">
      <c r="A10" s="32" t="s">
        <v>415</v>
      </c>
      <c r="B10" s="32" t="s">
        <v>45</v>
      </c>
      <c r="C10" s="32" t="s">
        <v>96</v>
      </c>
      <c r="D10" s="32" t="s">
        <v>426</v>
      </c>
      <c r="E10" s="32" t="s">
        <v>424</v>
      </c>
      <c r="F10" s="32">
        <v>1</v>
      </c>
      <c r="G10" s="33">
        <v>19.2</v>
      </c>
      <c r="H10" s="33">
        <v>17.2</v>
      </c>
    </row>
    <row r="11" spans="1:8" ht="15">
      <c r="A11" s="32" t="s">
        <v>415</v>
      </c>
      <c r="B11" s="32" t="s">
        <v>110</v>
      </c>
      <c r="C11" s="32" t="s">
        <v>108</v>
      </c>
      <c r="D11" s="32" t="s">
        <v>6</v>
      </c>
      <c r="E11" s="32" t="s">
        <v>424</v>
      </c>
      <c r="F11" s="32">
        <v>2</v>
      </c>
      <c r="G11" s="33">
        <v>1.99962</v>
      </c>
      <c r="H11" s="33">
        <v>1.9958399999999998</v>
      </c>
    </row>
    <row r="12" spans="1:8" ht="15">
      <c r="A12" s="32" t="s">
        <v>415</v>
      </c>
      <c r="B12" s="32" t="s">
        <v>110</v>
      </c>
      <c r="C12" s="32" t="s">
        <v>131</v>
      </c>
      <c r="D12" s="32" t="s">
        <v>4</v>
      </c>
      <c r="E12" s="32" t="s">
        <v>424</v>
      </c>
      <c r="F12" s="32">
        <v>1</v>
      </c>
      <c r="G12" s="33">
        <v>18.6</v>
      </c>
      <c r="H12" s="33">
        <v>18.39</v>
      </c>
    </row>
    <row r="13" spans="1:8" ht="15">
      <c r="A13" s="32" t="s">
        <v>415</v>
      </c>
      <c r="B13" s="32" t="s">
        <v>61</v>
      </c>
      <c r="C13" s="32" t="s">
        <v>59</v>
      </c>
      <c r="D13" s="32" t="s">
        <v>426</v>
      </c>
      <c r="E13" s="32" t="s">
        <v>424</v>
      </c>
      <c r="F13" s="32">
        <v>2</v>
      </c>
      <c r="G13" s="33">
        <v>275.36</v>
      </c>
      <c r="H13" s="33">
        <v>249.6</v>
      </c>
    </row>
    <row r="14" spans="1:8" ht="15">
      <c r="A14" s="32" t="s">
        <v>415</v>
      </c>
      <c r="B14" s="32" t="s">
        <v>61</v>
      </c>
      <c r="C14" s="32" t="s">
        <v>149</v>
      </c>
      <c r="D14" s="32" t="s">
        <v>6</v>
      </c>
      <c r="E14" s="32" t="s">
        <v>424</v>
      </c>
      <c r="F14" s="32">
        <v>1</v>
      </c>
      <c r="G14" s="33">
        <v>0.999</v>
      </c>
      <c r="H14" s="33">
        <v>0.999</v>
      </c>
    </row>
    <row r="15" spans="1:8" ht="15">
      <c r="A15" s="32" t="s">
        <v>415</v>
      </c>
      <c r="B15" s="32" t="s">
        <v>61</v>
      </c>
      <c r="C15" s="32" t="s">
        <v>151</v>
      </c>
      <c r="D15" s="32" t="s">
        <v>6</v>
      </c>
      <c r="E15" s="32" t="s">
        <v>424</v>
      </c>
      <c r="F15" s="32">
        <v>1</v>
      </c>
      <c r="G15" s="33">
        <v>0.999</v>
      </c>
      <c r="H15" s="33">
        <v>0.999</v>
      </c>
    </row>
    <row r="16" spans="1:8" ht="15">
      <c r="A16" s="32" t="s">
        <v>415</v>
      </c>
      <c r="B16" s="32" t="s">
        <v>61</v>
      </c>
      <c r="C16" s="32" t="s">
        <v>152</v>
      </c>
      <c r="D16" s="32" t="s">
        <v>6</v>
      </c>
      <c r="E16" s="32" t="s">
        <v>424</v>
      </c>
      <c r="F16" s="32">
        <v>1</v>
      </c>
      <c r="G16" s="33">
        <v>0.999</v>
      </c>
      <c r="H16" s="33">
        <v>0.999</v>
      </c>
    </row>
    <row r="17" spans="1:8" ht="15">
      <c r="A17" s="32" t="s">
        <v>415</v>
      </c>
      <c r="B17" s="32" t="s">
        <v>61</v>
      </c>
      <c r="C17" s="32" t="s">
        <v>153</v>
      </c>
      <c r="D17" s="32" t="s">
        <v>6</v>
      </c>
      <c r="E17" s="32" t="s">
        <v>424</v>
      </c>
      <c r="F17" s="32">
        <v>1</v>
      </c>
      <c r="G17" s="33">
        <v>0.999</v>
      </c>
      <c r="H17" s="33">
        <v>0.999</v>
      </c>
    </row>
    <row r="18" spans="1:8" ht="15">
      <c r="A18" s="32" t="s">
        <v>415</v>
      </c>
      <c r="B18" s="32" t="s">
        <v>61</v>
      </c>
      <c r="C18" s="32" t="s">
        <v>154</v>
      </c>
      <c r="D18" s="32" t="s">
        <v>6</v>
      </c>
      <c r="E18" s="32" t="s">
        <v>424</v>
      </c>
      <c r="F18" s="32">
        <v>1</v>
      </c>
      <c r="G18" s="33">
        <v>0.999</v>
      </c>
      <c r="H18" s="33">
        <v>0.999</v>
      </c>
    </row>
    <row r="19" spans="1:8" ht="15">
      <c r="A19" s="32" t="s">
        <v>415</v>
      </c>
      <c r="B19" s="32" t="s">
        <v>61</v>
      </c>
      <c r="C19" s="32" t="s">
        <v>155</v>
      </c>
      <c r="D19" s="32" t="s">
        <v>6</v>
      </c>
      <c r="E19" s="32" t="s">
        <v>424</v>
      </c>
      <c r="F19" s="32">
        <v>1</v>
      </c>
      <c r="G19" s="33">
        <v>0.999</v>
      </c>
      <c r="H19" s="33">
        <v>0.999</v>
      </c>
    </row>
    <row r="20" spans="1:8" ht="15">
      <c r="A20" s="32" t="s">
        <v>415</v>
      </c>
      <c r="B20" s="32" t="s">
        <v>56</v>
      </c>
      <c r="C20" s="32" t="s">
        <v>54</v>
      </c>
      <c r="D20" s="32" t="s">
        <v>426</v>
      </c>
      <c r="E20" s="32" t="s">
        <v>424</v>
      </c>
      <c r="F20" s="32">
        <v>3</v>
      </c>
      <c r="G20" s="33">
        <v>243.2</v>
      </c>
      <c r="H20" s="33">
        <v>217.5</v>
      </c>
    </row>
    <row r="21" spans="1:8" ht="15">
      <c r="A21" s="32" t="s">
        <v>415</v>
      </c>
      <c r="B21" s="32" t="s">
        <v>75</v>
      </c>
      <c r="C21" s="32" t="s">
        <v>68</v>
      </c>
      <c r="D21" s="32" t="s">
        <v>426</v>
      </c>
      <c r="E21" s="32" t="s">
        <v>427</v>
      </c>
      <c r="F21" s="32">
        <v>4</v>
      </c>
      <c r="G21" s="33">
        <v>24.147</v>
      </c>
      <c r="H21" s="33">
        <v>21.056</v>
      </c>
    </row>
    <row r="22" spans="1:8" ht="15">
      <c r="A22" s="32" t="s">
        <v>415</v>
      </c>
      <c r="B22" s="32" t="s">
        <v>14</v>
      </c>
      <c r="C22" s="32" t="s">
        <v>12</v>
      </c>
      <c r="D22" s="32" t="s">
        <v>6</v>
      </c>
      <c r="E22" s="32" t="s">
        <v>424</v>
      </c>
      <c r="F22" s="32">
        <v>1</v>
      </c>
      <c r="G22" s="33">
        <v>0.9936</v>
      </c>
      <c r="H22" s="33">
        <v>0.9936</v>
      </c>
    </row>
    <row r="23" spans="1:8" ht="15">
      <c r="A23" s="32" t="s">
        <v>415</v>
      </c>
      <c r="B23" s="32" t="s">
        <v>14</v>
      </c>
      <c r="C23" s="32" t="s">
        <v>22</v>
      </c>
      <c r="D23" s="32" t="s">
        <v>426</v>
      </c>
      <c r="E23" s="32" t="s">
        <v>424</v>
      </c>
      <c r="F23" s="32">
        <v>4</v>
      </c>
      <c r="G23" s="33">
        <v>407.265</v>
      </c>
      <c r="H23" s="33">
        <v>389</v>
      </c>
    </row>
    <row r="24" spans="1:8" ht="15">
      <c r="A24" s="32" t="s">
        <v>415</v>
      </c>
      <c r="B24" s="32" t="s">
        <v>14</v>
      </c>
      <c r="C24" s="32" t="s">
        <v>46</v>
      </c>
      <c r="D24" s="32" t="s">
        <v>4</v>
      </c>
      <c r="E24" s="32" t="s">
        <v>424</v>
      </c>
      <c r="F24" s="32">
        <v>1</v>
      </c>
      <c r="G24" s="33">
        <v>213</v>
      </c>
      <c r="H24" s="33">
        <v>213</v>
      </c>
    </row>
    <row r="25" spans="1:8" ht="15">
      <c r="A25" s="32" t="s">
        <v>415</v>
      </c>
      <c r="B25" s="32" t="s">
        <v>14</v>
      </c>
      <c r="C25" s="32" t="s">
        <v>68</v>
      </c>
      <c r="D25" s="32" t="s">
        <v>426</v>
      </c>
      <c r="E25" s="32" t="s">
        <v>427</v>
      </c>
      <c r="F25" s="32">
        <v>1</v>
      </c>
      <c r="G25" s="33">
        <v>2.25</v>
      </c>
      <c r="H25" s="33">
        <v>2.025</v>
      </c>
    </row>
    <row r="26" spans="1:8" ht="15">
      <c r="A26" s="32" t="s">
        <v>415</v>
      </c>
      <c r="B26" s="32" t="s">
        <v>14</v>
      </c>
      <c r="C26" s="32" t="s">
        <v>119</v>
      </c>
      <c r="D26" s="32" t="s">
        <v>426</v>
      </c>
      <c r="E26" s="32" t="s">
        <v>424</v>
      </c>
      <c r="F26" s="32">
        <v>1</v>
      </c>
      <c r="G26" s="33">
        <v>38.12</v>
      </c>
      <c r="H26" s="33">
        <v>34.4</v>
      </c>
    </row>
    <row r="27" spans="1:8" ht="15">
      <c r="A27" s="32" t="s">
        <v>415</v>
      </c>
      <c r="B27" s="32" t="s">
        <v>14</v>
      </c>
      <c r="C27" s="32" t="s">
        <v>120</v>
      </c>
      <c r="D27" s="32" t="s">
        <v>6</v>
      </c>
      <c r="E27" s="32" t="s">
        <v>424</v>
      </c>
      <c r="F27" s="32">
        <v>1</v>
      </c>
      <c r="G27" s="33">
        <v>0.9936</v>
      </c>
      <c r="H27" s="33">
        <v>0.9936</v>
      </c>
    </row>
    <row r="28" spans="1:8" ht="15">
      <c r="A28" s="32" t="s">
        <v>415</v>
      </c>
      <c r="B28" s="32" t="s">
        <v>14</v>
      </c>
      <c r="C28" s="32" t="s">
        <v>140</v>
      </c>
      <c r="D28" s="32" t="s">
        <v>426</v>
      </c>
      <c r="E28" s="32" t="s">
        <v>424</v>
      </c>
      <c r="F28" s="32">
        <v>1</v>
      </c>
      <c r="G28" s="33">
        <v>115</v>
      </c>
      <c r="H28" s="33">
        <v>102</v>
      </c>
    </row>
    <row r="29" spans="1:8" ht="15">
      <c r="A29" s="32" t="s">
        <v>415</v>
      </c>
      <c r="B29" s="32" t="s">
        <v>14</v>
      </c>
      <c r="C29" s="32" t="s">
        <v>150</v>
      </c>
      <c r="D29" s="32" t="s">
        <v>6</v>
      </c>
      <c r="E29" s="32" t="s">
        <v>424</v>
      </c>
      <c r="F29" s="32">
        <v>1</v>
      </c>
      <c r="G29" s="33">
        <v>0.995</v>
      </c>
      <c r="H29" s="33">
        <v>0.995</v>
      </c>
    </row>
    <row r="30" spans="1:8" ht="15">
      <c r="A30" s="32" t="s">
        <v>415</v>
      </c>
      <c r="B30" s="32" t="s">
        <v>14</v>
      </c>
      <c r="C30" s="32" t="s">
        <v>159</v>
      </c>
      <c r="D30" s="32" t="s">
        <v>6</v>
      </c>
      <c r="E30" s="32" t="s">
        <v>424</v>
      </c>
      <c r="F30" s="32">
        <v>1</v>
      </c>
      <c r="G30" s="33">
        <v>0.995</v>
      </c>
      <c r="H30" s="33">
        <v>0.995</v>
      </c>
    </row>
    <row r="31" spans="1:8" ht="15">
      <c r="A31" s="32" t="s">
        <v>415</v>
      </c>
      <c r="B31" s="32" t="s">
        <v>21</v>
      </c>
      <c r="C31" s="32" t="s">
        <v>17</v>
      </c>
      <c r="D31" s="32" t="s">
        <v>4</v>
      </c>
      <c r="E31" s="32" t="s">
        <v>424</v>
      </c>
      <c r="F31" s="32">
        <v>1</v>
      </c>
      <c r="G31" s="33">
        <v>63.36</v>
      </c>
      <c r="H31" s="33">
        <v>65</v>
      </c>
    </row>
    <row r="32" spans="1:8" ht="15">
      <c r="A32" s="32" t="s">
        <v>415</v>
      </c>
      <c r="B32" s="32" t="s">
        <v>21</v>
      </c>
      <c r="C32" s="32" t="s">
        <v>122</v>
      </c>
      <c r="D32" s="32" t="s">
        <v>6</v>
      </c>
      <c r="E32" s="32" t="s">
        <v>424</v>
      </c>
      <c r="F32" s="32">
        <v>2</v>
      </c>
      <c r="G32" s="33">
        <v>3</v>
      </c>
      <c r="H32" s="33">
        <v>2.999</v>
      </c>
    </row>
    <row r="33" spans="1:8" ht="15">
      <c r="A33" s="32" t="s">
        <v>415</v>
      </c>
      <c r="B33" s="32" t="s">
        <v>21</v>
      </c>
      <c r="C33" s="32" t="s">
        <v>135</v>
      </c>
      <c r="D33" s="32" t="s">
        <v>4</v>
      </c>
      <c r="E33" s="32" t="s">
        <v>427</v>
      </c>
      <c r="F33" s="32">
        <v>1</v>
      </c>
      <c r="G33" s="33">
        <v>0.4</v>
      </c>
      <c r="H33" s="33">
        <v>0.4</v>
      </c>
    </row>
    <row r="34" spans="1:8" ht="15">
      <c r="A34" s="32" t="s">
        <v>415</v>
      </c>
      <c r="B34" s="32" t="s">
        <v>21</v>
      </c>
      <c r="C34" s="32" t="s">
        <v>135</v>
      </c>
      <c r="D34" s="32" t="s">
        <v>4</v>
      </c>
      <c r="E34" s="32" t="s">
        <v>424</v>
      </c>
      <c r="F34" s="32">
        <v>1</v>
      </c>
      <c r="G34" s="33">
        <v>0.4</v>
      </c>
      <c r="H34" s="33">
        <v>0.4</v>
      </c>
    </row>
    <row r="35" spans="1:8" ht="15">
      <c r="A35" s="32" t="s">
        <v>415</v>
      </c>
      <c r="B35" s="32" t="s">
        <v>21</v>
      </c>
      <c r="C35" s="32" t="s">
        <v>157</v>
      </c>
      <c r="D35" s="32" t="s">
        <v>6</v>
      </c>
      <c r="E35" s="32" t="s">
        <v>424</v>
      </c>
      <c r="F35" s="32">
        <v>1</v>
      </c>
      <c r="G35" s="33">
        <v>0.998</v>
      </c>
      <c r="H35" s="33">
        <v>0.995</v>
      </c>
    </row>
    <row r="36" spans="1:8" ht="15">
      <c r="A36" s="32" t="s">
        <v>415</v>
      </c>
      <c r="B36" s="32" t="s">
        <v>37</v>
      </c>
      <c r="C36" s="32" t="s">
        <v>33</v>
      </c>
      <c r="D36" s="32" t="s">
        <v>5</v>
      </c>
      <c r="E36" s="32" t="s">
        <v>424</v>
      </c>
      <c r="F36" s="32">
        <v>1</v>
      </c>
      <c r="G36" s="33">
        <v>16.5</v>
      </c>
      <c r="H36" s="33">
        <v>16.5</v>
      </c>
    </row>
    <row r="37" spans="1:8" ht="15">
      <c r="A37" s="32" t="s">
        <v>415</v>
      </c>
      <c r="B37" s="32" t="s">
        <v>37</v>
      </c>
      <c r="C37" s="32" t="s">
        <v>121</v>
      </c>
      <c r="D37" s="32" t="s">
        <v>6</v>
      </c>
      <c r="E37" s="32" t="s">
        <v>424</v>
      </c>
      <c r="F37" s="32">
        <v>1</v>
      </c>
      <c r="G37" s="33">
        <v>0.999</v>
      </c>
      <c r="H37" s="33">
        <v>0.999</v>
      </c>
    </row>
    <row r="38" spans="1:8" ht="15">
      <c r="A38" s="32" t="s">
        <v>415</v>
      </c>
      <c r="B38" s="32" t="s">
        <v>37</v>
      </c>
      <c r="C38" s="32" t="s">
        <v>144</v>
      </c>
      <c r="D38" s="32" t="s">
        <v>6</v>
      </c>
      <c r="E38" s="32" t="s">
        <v>424</v>
      </c>
      <c r="F38" s="32">
        <v>1</v>
      </c>
      <c r="G38" s="33">
        <v>0.999</v>
      </c>
      <c r="H38" s="33">
        <v>0.70096</v>
      </c>
    </row>
    <row r="39" spans="1:8" ht="15">
      <c r="A39" s="32" t="s">
        <v>415</v>
      </c>
      <c r="B39" s="32" t="s">
        <v>37</v>
      </c>
      <c r="C39" s="32" t="s">
        <v>145</v>
      </c>
      <c r="D39" s="32" t="s">
        <v>6</v>
      </c>
      <c r="E39" s="32" t="s">
        <v>424</v>
      </c>
      <c r="F39" s="32">
        <v>1</v>
      </c>
      <c r="G39" s="33">
        <v>0.999</v>
      </c>
      <c r="H39" s="33">
        <v>0.70096</v>
      </c>
    </row>
    <row r="40" spans="1:8" ht="15">
      <c r="A40" s="32" t="s">
        <v>415</v>
      </c>
      <c r="B40" s="32" t="s">
        <v>37</v>
      </c>
      <c r="C40" s="32" t="s">
        <v>146</v>
      </c>
      <c r="D40" s="32" t="s">
        <v>6</v>
      </c>
      <c r="E40" s="32" t="s">
        <v>424</v>
      </c>
      <c r="F40" s="32">
        <v>1</v>
      </c>
      <c r="G40" s="33">
        <v>0.999</v>
      </c>
      <c r="H40" s="33">
        <v>0.725</v>
      </c>
    </row>
    <row r="41" spans="1:8" ht="15">
      <c r="A41" s="32" t="s">
        <v>415</v>
      </c>
      <c r="B41" s="32" t="s">
        <v>37</v>
      </c>
      <c r="C41" s="32" t="s">
        <v>148</v>
      </c>
      <c r="D41" s="32" t="s">
        <v>6</v>
      </c>
      <c r="E41" s="32" t="s">
        <v>424</v>
      </c>
      <c r="F41" s="32">
        <v>1</v>
      </c>
      <c r="G41" s="33">
        <v>0.999</v>
      </c>
      <c r="H41" s="33">
        <v>0.999</v>
      </c>
    </row>
    <row r="42" spans="1:8" ht="15">
      <c r="A42" s="32" t="s">
        <v>415</v>
      </c>
      <c r="B42" s="32" t="s">
        <v>37</v>
      </c>
      <c r="C42" s="32" t="s">
        <v>156</v>
      </c>
      <c r="D42" s="32" t="s">
        <v>6</v>
      </c>
      <c r="E42" s="32" t="s">
        <v>424</v>
      </c>
      <c r="F42" s="32">
        <v>1</v>
      </c>
      <c r="G42" s="33">
        <v>0.999</v>
      </c>
      <c r="H42" s="33">
        <v>0.999</v>
      </c>
    </row>
    <row r="43" spans="1:8" ht="15">
      <c r="A43" s="32" t="s">
        <v>415</v>
      </c>
      <c r="B43" s="32" t="s">
        <v>48</v>
      </c>
      <c r="C43" s="32" t="s">
        <v>46</v>
      </c>
      <c r="D43" s="32" t="s">
        <v>4</v>
      </c>
      <c r="E43" s="32" t="s">
        <v>424</v>
      </c>
      <c r="F43" s="32">
        <v>1</v>
      </c>
      <c r="G43" s="33">
        <v>42.2</v>
      </c>
      <c r="H43" s="33">
        <v>42</v>
      </c>
    </row>
    <row r="44" spans="1:8" ht="15">
      <c r="A44" s="32" t="s">
        <v>415</v>
      </c>
      <c r="B44" s="32" t="s">
        <v>48</v>
      </c>
      <c r="C44" s="32" t="s">
        <v>68</v>
      </c>
      <c r="D44" s="32" t="s">
        <v>426</v>
      </c>
      <c r="E44" s="32" t="s">
        <v>424</v>
      </c>
      <c r="F44" s="32">
        <v>1</v>
      </c>
      <c r="G44" s="33">
        <v>47.6</v>
      </c>
      <c r="H44" s="33">
        <v>40.5</v>
      </c>
    </row>
    <row r="45" spans="1:8" ht="15">
      <c r="A45" s="32" t="s">
        <v>415</v>
      </c>
      <c r="B45" s="32" t="s">
        <v>48</v>
      </c>
      <c r="C45" s="32" t="s">
        <v>125</v>
      </c>
      <c r="D45" s="32" t="s">
        <v>4</v>
      </c>
      <c r="E45" s="32" t="s">
        <v>424</v>
      </c>
      <c r="F45" s="32">
        <v>1</v>
      </c>
      <c r="G45" s="33">
        <v>15.372</v>
      </c>
      <c r="H45" s="33">
        <v>14.2</v>
      </c>
    </row>
    <row r="46" spans="1:8" ht="15">
      <c r="A46" s="32" t="s">
        <v>415</v>
      </c>
      <c r="B46" s="32" t="s">
        <v>16</v>
      </c>
      <c r="C46" s="32" t="s">
        <v>15</v>
      </c>
      <c r="D46" s="32" t="s">
        <v>6</v>
      </c>
      <c r="E46" s="32" t="s">
        <v>424</v>
      </c>
      <c r="F46" s="32">
        <v>1</v>
      </c>
      <c r="G46" s="33">
        <v>0.999</v>
      </c>
      <c r="H46" s="33">
        <v>0.999</v>
      </c>
    </row>
    <row r="47" spans="1:8" ht="15">
      <c r="A47" s="32" t="s">
        <v>415</v>
      </c>
      <c r="B47" s="32" t="s">
        <v>16</v>
      </c>
      <c r="C47" s="32" t="s">
        <v>63</v>
      </c>
      <c r="D47" s="32" t="s">
        <v>426</v>
      </c>
      <c r="E47" s="32" t="s">
        <v>424</v>
      </c>
      <c r="F47" s="32">
        <v>4</v>
      </c>
      <c r="G47" s="33">
        <v>215.2</v>
      </c>
      <c r="H47" s="33">
        <v>189.52</v>
      </c>
    </row>
    <row r="48" spans="1:8" ht="15">
      <c r="A48" s="32" t="s">
        <v>415</v>
      </c>
      <c r="B48" s="32" t="s">
        <v>16</v>
      </c>
      <c r="C48" s="32" t="s">
        <v>107</v>
      </c>
      <c r="D48" s="32" t="s">
        <v>6</v>
      </c>
      <c r="E48" s="32" t="s">
        <v>424</v>
      </c>
      <c r="F48" s="32">
        <v>1</v>
      </c>
      <c r="G48" s="33">
        <v>0.5</v>
      </c>
      <c r="H48" s="33">
        <v>0.487</v>
      </c>
    </row>
    <row r="49" spans="1:8" ht="15">
      <c r="A49" s="32" t="s">
        <v>415</v>
      </c>
      <c r="B49" s="32" t="s">
        <v>85</v>
      </c>
      <c r="C49" s="32" t="s">
        <v>68</v>
      </c>
      <c r="D49" s="32" t="s">
        <v>426</v>
      </c>
      <c r="E49" s="32" t="s">
        <v>424</v>
      </c>
      <c r="F49" s="32">
        <v>1</v>
      </c>
      <c r="G49" s="33">
        <v>4.5</v>
      </c>
      <c r="H49" s="33">
        <v>4</v>
      </c>
    </row>
    <row r="50" spans="1:8" ht="15">
      <c r="A50" s="32" t="s">
        <v>415</v>
      </c>
      <c r="B50" s="32" t="s">
        <v>19</v>
      </c>
      <c r="C50" s="32" t="s">
        <v>17</v>
      </c>
      <c r="D50" s="32" t="s">
        <v>4</v>
      </c>
      <c r="E50" s="32" t="s">
        <v>424</v>
      </c>
      <c r="F50" s="32">
        <v>1</v>
      </c>
      <c r="G50" s="33">
        <v>1500</v>
      </c>
      <c r="H50" s="33">
        <v>1476</v>
      </c>
    </row>
    <row r="51" spans="1:8" ht="15">
      <c r="A51" s="32" t="s">
        <v>415</v>
      </c>
      <c r="B51" s="32" t="s">
        <v>19</v>
      </c>
      <c r="C51" s="32" t="s">
        <v>103</v>
      </c>
      <c r="D51" s="32" t="s">
        <v>4</v>
      </c>
      <c r="E51" s="32" t="s">
        <v>424</v>
      </c>
      <c r="F51" s="32">
        <v>1</v>
      </c>
      <c r="G51" s="33">
        <v>38.25</v>
      </c>
      <c r="H51" s="33">
        <v>38.25</v>
      </c>
    </row>
    <row r="52" spans="1:8" ht="15">
      <c r="A52" s="32" t="s">
        <v>415</v>
      </c>
      <c r="B52" s="32" t="s">
        <v>19</v>
      </c>
      <c r="C52" s="32" t="s">
        <v>138</v>
      </c>
      <c r="D52" s="32" t="s">
        <v>4</v>
      </c>
      <c r="E52" s="32" t="s">
        <v>424</v>
      </c>
      <c r="F52" s="32">
        <v>1</v>
      </c>
      <c r="G52" s="33">
        <v>10.32</v>
      </c>
      <c r="H52" s="33">
        <v>10</v>
      </c>
    </row>
    <row r="53" spans="1:8" ht="15">
      <c r="A53" s="32" t="s">
        <v>415</v>
      </c>
      <c r="B53" s="32" t="s">
        <v>70</v>
      </c>
      <c r="C53" s="32" t="s">
        <v>68</v>
      </c>
      <c r="D53" s="32" t="s">
        <v>426</v>
      </c>
      <c r="E53" s="32" t="s">
        <v>427</v>
      </c>
      <c r="F53" s="32">
        <v>2</v>
      </c>
      <c r="G53" s="33">
        <v>54.4</v>
      </c>
      <c r="H53" s="33">
        <v>48.6</v>
      </c>
    </row>
    <row r="54" spans="1:8" ht="15">
      <c r="A54" s="32" t="s">
        <v>415</v>
      </c>
      <c r="B54" s="32" t="s">
        <v>70</v>
      </c>
      <c r="C54" s="32" t="s">
        <v>68</v>
      </c>
      <c r="D54" s="32" t="s">
        <v>426</v>
      </c>
      <c r="E54" s="32" t="s">
        <v>424</v>
      </c>
      <c r="F54" s="32">
        <v>3</v>
      </c>
      <c r="G54" s="33">
        <v>7</v>
      </c>
      <c r="H54" s="33">
        <v>5.4</v>
      </c>
    </row>
    <row r="55" spans="1:8" ht="15">
      <c r="A55" s="32" t="s">
        <v>415</v>
      </c>
      <c r="B55" s="32" t="s">
        <v>77</v>
      </c>
      <c r="C55" s="32" t="s">
        <v>68</v>
      </c>
      <c r="D55" s="32" t="s">
        <v>426</v>
      </c>
      <c r="E55" s="32" t="s">
        <v>424</v>
      </c>
      <c r="F55" s="32">
        <v>3</v>
      </c>
      <c r="G55" s="33">
        <v>145.8</v>
      </c>
      <c r="H55" s="33">
        <v>120.8</v>
      </c>
    </row>
    <row r="56" spans="1:8" ht="15">
      <c r="A56" s="32" t="s">
        <v>415</v>
      </c>
      <c r="B56" s="32" t="s">
        <v>77</v>
      </c>
      <c r="C56" s="32" t="s">
        <v>102</v>
      </c>
      <c r="D56" s="32" t="s">
        <v>6</v>
      </c>
      <c r="E56" s="32" t="s">
        <v>424</v>
      </c>
      <c r="F56" s="32">
        <v>1</v>
      </c>
      <c r="G56" s="33">
        <v>0.999</v>
      </c>
      <c r="H56" s="33">
        <v>0.998</v>
      </c>
    </row>
    <row r="57" spans="1:8" ht="15">
      <c r="A57" s="32" t="s">
        <v>415</v>
      </c>
      <c r="B57" s="32" t="s">
        <v>77</v>
      </c>
      <c r="C57" s="32" t="s">
        <v>112</v>
      </c>
      <c r="D57" s="32" t="s">
        <v>4</v>
      </c>
      <c r="E57" s="32" t="s">
        <v>427</v>
      </c>
      <c r="F57" s="32">
        <v>1</v>
      </c>
      <c r="G57" s="33">
        <v>0.06</v>
      </c>
      <c r="H57" s="33">
        <v>0.06</v>
      </c>
    </row>
    <row r="58" spans="1:8" ht="15">
      <c r="A58" s="32" t="s">
        <v>415</v>
      </c>
      <c r="B58" s="32" t="s">
        <v>77</v>
      </c>
      <c r="C58" s="32" t="s">
        <v>112</v>
      </c>
      <c r="D58" s="32" t="s">
        <v>4</v>
      </c>
      <c r="E58" s="32" t="s">
        <v>424</v>
      </c>
      <c r="F58" s="32">
        <v>3</v>
      </c>
      <c r="G58" s="33">
        <v>23.4</v>
      </c>
      <c r="H58" s="33">
        <v>23</v>
      </c>
    </row>
    <row r="59" spans="1:8" ht="15">
      <c r="A59" s="32" t="s">
        <v>415</v>
      </c>
      <c r="B59" s="32" t="s">
        <v>77</v>
      </c>
      <c r="C59" s="32" t="s">
        <v>117</v>
      </c>
      <c r="D59" s="32" t="s">
        <v>425</v>
      </c>
      <c r="E59" s="32" t="s">
        <v>424</v>
      </c>
      <c r="F59" s="32">
        <v>1</v>
      </c>
      <c r="G59" s="33">
        <v>6.2</v>
      </c>
      <c r="H59" s="33">
        <v>5.504</v>
      </c>
    </row>
    <row r="60" spans="1:8" ht="15">
      <c r="A60" s="32" t="s">
        <v>415</v>
      </c>
      <c r="B60" s="32" t="s">
        <v>77</v>
      </c>
      <c r="C60" s="32" t="s">
        <v>125</v>
      </c>
      <c r="D60" s="32" t="s">
        <v>4</v>
      </c>
      <c r="E60" s="32" t="s">
        <v>424</v>
      </c>
      <c r="F60" s="32">
        <v>2</v>
      </c>
      <c r="G60" s="33">
        <v>1.98</v>
      </c>
      <c r="H60" s="33">
        <v>1.96</v>
      </c>
    </row>
    <row r="61" spans="1:8" ht="15">
      <c r="A61" s="32" t="s">
        <v>415</v>
      </c>
      <c r="B61" s="32" t="s">
        <v>77</v>
      </c>
      <c r="C61" s="32" t="s">
        <v>142</v>
      </c>
      <c r="D61" s="32" t="s">
        <v>4</v>
      </c>
      <c r="E61" s="32" t="s">
        <v>424</v>
      </c>
      <c r="F61" s="32">
        <v>1</v>
      </c>
      <c r="G61" s="33">
        <v>10.44</v>
      </c>
      <c r="H61" s="33">
        <v>10.36</v>
      </c>
    </row>
    <row r="62" spans="1:8" ht="15">
      <c r="A62" s="32" t="s">
        <v>415</v>
      </c>
      <c r="B62" s="32" t="s">
        <v>27</v>
      </c>
      <c r="C62" s="32" t="s">
        <v>22</v>
      </c>
      <c r="D62" s="32" t="s">
        <v>426</v>
      </c>
      <c r="E62" s="32" t="s">
        <v>424</v>
      </c>
      <c r="F62" s="32">
        <v>2</v>
      </c>
      <c r="G62" s="33">
        <v>131.8</v>
      </c>
      <c r="H62" s="33">
        <v>105.02700000000002</v>
      </c>
    </row>
    <row r="63" spans="1:8" ht="15">
      <c r="A63" s="32" t="s">
        <v>415</v>
      </c>
      <c r="B63" s="32" t="s">
        <v>72</v>
      </c>
      <c r="C63" s="32" t="s">
        <v>68</v>
      </c>
      <c r="D63" s="32" t="s">
        <v>426</v>
      </c>
      <c r="E63" s="32" t="s">
        <v>427</v>
      </c>
      <c r="F63" s="32">
        <v>1</v>
      </c>
      <c r="G63" s="33">
        <v>9.6</v>
      </c>
      <c r="H63" s="33">
        <v>9.4</v>
      </c>
    </row>
    <row r="64" spans="1:8" ht="15">
      <c r="A64" s="32" t="s">
        <v>415</v>
      </c>
      <c r="B64" s="32" t="s">
        <v>72</v>
      </c>
      <c r="C64" s="32" t="s">
        <v>68</v>
      </c>
      <c r="D64" s="32" t="s">
        <v>426</v>
      </c>
      <c r="E64" s="32" t="s">
        <v>424</v>
      </c>
      <c r="F64" s="32">
        <v>4</v>
      </c>
      <c r="G64" s="33">
        <v>72.5</v>
      </c>
      <c r="H64" s="33">
        <v>64.6</v>
      </c>
    </row>
    <row r="65" spans="1:8" ht="15">
      <c r="A65" s="32" t="s">
        <v>415</v>
      </c>
      <c r="B65" s="32" t="s">
        <v>40</v>
      </c>
      <c r="C65" s="32" t="s">
        <v>38</v>
      </c>
      <c r="D65" s="32" t="s">
        <v>4</v>
      </c>
      <c r="E65" s="32" t="s">
        <v>424</v>
      </c>
      <c r="F65" s="32">
        <v>3</v>
      </c>
      <c r="G65" s="33">
        <v>463</v>
      </c>
      <c r="H65" s="33">
        <v>441</v>
      </c>
    </row>
    <row r="66" spans="1:8" ht="15">
      <c r="A66" s="32" t="s">
        <v>415</v>
      </c>
      <c r="B66" s="32" t="s">
        <v>40</v>
      </c>
      <c r="C66" s="32" t="s">
        <v>94</v>
      </c>
      <c r="D66" s="32" t="s">
        <v>4</v>
      </c>
      <c r="E66" s="32" t="s">
        <v>424</v>
      </c>
      <c r="F66" s="32">
        <v>1</v>
      </c>
      <c r="G66" s="33">
        <v>29.2</v>
      </c>
      <c r="H66" s="33">
        <v>27</v>
      </c>
    </row>
    <row r="67" spans="1:8" ht="15">
      <c r="A67" s="32" t="s">
        <v>415</v>
      </c>
      <c r="B67" s="32" t="s">
        <v>40</v>
      </c>
      <c r="C67" s="32" t="s">
        <v>129</v>
      </c>
      <c r="D67" s="32" t="s">
        <v>4</v>
      </c>
      <c r="E67" s="32" t="s">
        <v>424</v>
      </c>
      <c r="F67" s="32">
        <v>1</v>
      </c>
      <c r="G67" s="33">
        <v>10</v>
      </c>
      <c r="H67" s="33">
        <v>10.2</v>
      </c>
    </row>
    <row r="68" spans="1:8" ht="15">
      <c r="A68" s="32" t="s">
        <v>415</v>
      </c>
      <c r="B68" s="32" t="s">
        <v>35</v>
      </c>
      <c r="C68" s="32" t="s">
        <v>33</v>
      </c>
      <c r="D68" s="32" t="s">
        <v>4</v>
      </c>
      <c r="E68" s="32" t="s">
        <v>424</v>
      </c>
      <c r="F68" s="32">
        <v>1</v>
      </c>
      <c r="G68" s="33">
        <v>180</v>
      </c>
      <c r="H68" s="33">
        <v>180</v>
      </c>
    </row>
    <row r="69" spans="1:8" ht="15">
      <c r="A69" s="122" t="s">
        <v>416</v>
      </c>
      <c r="B69" s="122"/>
      <c r="C69" s="122"/>
      <c r="D69" s="122"/>
      <c r="E69" s="122"/>
      <c r="F69" s="34">
        <f>SUM(F3:F68)</f>
        <v>98</v>
      </c>
      <c r="G69" s="35">
        <f>SUM(G3:G68)</f>
        <v>6563.964809999994</v>
      </c>
      <c r="H69" s="35">
        <f>SUM(H3:H68)</f>
        <v>6346.140959999997</v>
      </c>
    </row>
    <row r="70" spans="1:8" ht="15">
      <c r="A70" s="32" t="s">
        <v>417</v>
      </c>
      <c r="B70" s="32" t="s">
        <v>45</v>
      </c>
      <c r="C70" s="32" t="s">
        <v>208</v>
      </c>
      <c r="D70" s="32" t="s">
        <v>428</v>
      </c>
      <c r="E70" s="32" t="s">
        <v>424</v>
      </c>
      <c r="F70" s="32">
        <v>1</v>
      </c>
      <c r="G70" s="33">
        <v>29.8</v>
      </c>
      <c r="H70" s="33">
        <v>27.6</v>
      </c>
    </row>
    <row r="71" spans="1:8" ht="15">
      <c r="A71" s="32" t="s">
        <v>417</v>
      </c>
      <c r="B71" s="32" t="s">
        <v>45</v>
      </c>
      <c r="C71" s="32" t="s">
        <v>360</v>
      </c>
      <c r="D71" s="32" t="s">
        <v>426</v>
      </c>
      <c r="E71" s="32" t="s">
        <v>427</v>
      </c>
      <c r="F71" s="32">
        <v>1</v>
      </c>
      <c r="G71" s="33">
        <v>3.625</v>
      </c>
      <c r="H71" s="33">
        <v>2.5</v>
      </c>
    </row>
    <row r="72" spans="1:8" ht="15">
      <c r="A72" s="32" t="s">
        <v>417</v>
      </c>
      <c r="B72" s="32" t="s">
        <v>234</v>
      </c>
      <c r="C72" s="32" t="s">
        <v>232</v>
      </c>
      <c r="D72" s="32" t="s">
        <v>4</v>
      </c>
      <c r="E72" s="32" t="s">
        <v>424</v>
      </c>
      <c r="F72" s="32">
        <v>1</v>
      </c>
      <c r="G72" s="33">
        <v>0.44</v>
      </c>
      <c r="H72" s="33">
        <v>0.4</v>
      </c>
    </row>
    <row r="73" spans="1:8" ht="15">
      <c r="A73" s="32" t="s">
        <v>417</v>
      </c>
      <c r="B73" s="32" t="s">
        <v>362</v>
      </c>
      <c r="C73" s="32" t="s">
        <v>360</v>
      </c>
      <c r="D73" s="32" t="s">
        <v>4</v>
      </c>
      <c r="E73" s="32" t="s">
        <v>427</v>
      </c>
      <c r="F73" s="32">
        <v>1</v>
      </c>
      <c r="G73" s="33">
        <v>2</v>
      </c>
      <c r="H73" s="33">
        <v>1.9</v>
      </c>
    </row>
    <row r="74" spans="1:8" ht="15">
      <c r="A74" s="32" t="s">
        <v>417</v>
      </c>
      <c r="B74" s="32" t="s">
        <v>110</v>
      </c>
      <c r="C74" s="32" t="s">
        <v>217</v>
      </c>
      <c r="D74" s="32" t="s">
        <v>4</v>
      </c>
      <c r="E74" s="32" t="s">
        <v>424</v>
      </c>
      <c r="F74" s="32">
        <v>1</v>
      </c>
      <c r="G74" s="33">
        <v>16.6</v>
      </c>
      <c r="H74" s="33">
        <v>15</v>
      </c>
    </row>
    <row r="75" spans="1:8" ht="15">
      <c r="A75" s="32" t="s">
        <v>417</v>
      </c>
      <c r="B75" s="32" t="s">
        <v>56</v>
      </c>
      <c r="C75" s="32" t="s">
        <v>235</v>
      </c>
      <c r="D75" s="32" t="s">
        <v>426</v>
      </c>
      <c r="E75" s="32" t="s">
        <v>427</v>
      </c>
      <c r="F75" s="32">
        <v>1</v>
      </c>
      <c r="G75" s="33">
        <v>1.72</v>
      </c>
      <c r="H75" s="33">
        <v>1.72</v>
      </c>
    </row>
    <row r="76" spans="1:8" ht="15">
      <c r="A76" s="32" t="s">
        <v>417</v>
      </c>
      <c r="B76" s="32" t="s">
        <v>14</v>
      </c>
      <c r="C76" s="32" t="s">
        <v>212</v>
      </c>
      <c r="D76" s="32" t="s">
        <v>428</v>
      </c>
      <c r="E76" s="32" t="s">
        <v>424</v>
      </c>
      <c r="F76" s="32">
        <v>1</v>
      </c>
      <c r="G76" s="33">
        <v>36.5</v>
      </c>
      <c r="H76" s="33">
        <v>35.2</v>
      </c>
    </row>
    <row r="77" spans="1:8" ht="15">
      <c r="A77" s="32" t="s">
        <v>417</v>
      </c>
      <c r="B77" s="32" t="s">
        <v>14</v>
      </c>
      <c r="C77" s="32" t="s">
        <v>338</v>
      </c>
      <c r="D77" s="32" t="s">
        <v>428</v>
      </c>
      <c r="E77" s="32" t="s">
        <v>424</v>
      </c>
      <c r="F77" s="32">
        <v>1</v>
      </c>
      <c r="G77" s="33">
        <v>78</v>
      </c>
      <c r="H77" s="33">
        <v>73.6</v>
      </c>
    </row>
    <row r="78" spans="1:8" ht="15">
      <c r="A78" s="32" t="s">
        <v>417</v>
      </c>
      <c r="B78" s="32" t="s">
        <v>21</v>
      </c>
      <c r="C78" s="32" t="s">
        <v>215</v>
      </c>
      <c r="D78" s="32" t="s">
        <v>4</v>
      </c>
      <c r="E78" s="32" t="s">
        <v>424</v>
      </c>
      <c r="F78" s="32">
        <v>1</v>
      </c>
      <c r="G78" s="33">
        <v>0.2</v>
      </c>
      <c r="H78" s="33">
        <v>0.2</v>
      </c>
    </row>
    <row r="79" spans="1:8" ht="15">
      <c r="A79" s="32" t="s">
        <v>417</v>
      </c>
      <c r="B79" s="32" t="s">
        <v>21</v>
      </c>
      <c r="C79" s="32" t="s">
        <v>223</v>
      </c>
      <c r="D79" s="32" t="s">
        <v>4</v>
      </c>
      <c r="E79" s="32" t="s">
        <v>424</v>
      </c>
      <c r="F79" s="32">
        <v>1</v>
      </c>
      <c r="G79" s="33">
        <v>0.92</v>
      </c>
      <c r="H79" s="33">
        <v>0.875</v>
      </c>
    </row>
    <row r="80" spans="1:8" ht="15">
      <c r="A80" s="32" t="s">
        <v>417</v>
      </c>
      <c r="B80" s="32" t="s">
        <v>21</v>
      </c>
      <c r="C80" s="32" t="s">
        <v>339</v>
      </c>
      <c r="D80" s="32" t="s">
        <v>4</v>
      </c>
      <c r="E80" s="32" t="s">
        <v>424</v>
      </c>
      <c r="F80" s="32">
        <v>2</v>
      </c>
      <c r="G80" s="33">
        <v>1.19</v>
      </c>
      <c r="H80" s="33">
        <v>0.9299999999999999</v>
      </c>
    </row>
    <row r="81" spans="1:8" ht="15">
      <c r="A81" s="32" t="s">
        <v>417</v>
      </c>
      <c r="B81" s="32" t="s">
        <v>21</v>
      </c>
      <c r="C81" s="32" t="s">
        <v>364</v>
      </c>
      <c r="D81" s="32" t="s">
        <v>426</v>
      </c>
      <c r="E81" s="32" t="s">
        <v>424</v>
      </c>
      <c r="F81" s="32">
        <v>1</v>
      </c>
      <c r="G81" s="33">
        <v>29.28</v>
      </c>
      <c r="H81" s="33">
        <v>24.3</v>
      </c>
    </row>
    <row r="82" spans="1:8" ht="15">
      <c r="A82" s="32" t="s">
        <v>417</v>
      </c>
      <c r="B82" s="32" t="s">
        <v>85</v>
      </c>
      <c r="C82" s="32" t="s">
        <v>219</v>
      </c>
      <c r="D82" s="32" t="s">
        <v>4</v>
      </c>
      <c r="E82" s="32" t="s">
        <v>424</v>
      </c>
      <c r="F82" s="32">
        <v>1</v>
      </c>
      <c r="G82" s="33">
        <v>38.45</v>
      </c>
      <c r="H82" s="33">
        <v>37.99</v>
      </c>
    </row>
    <row r="83" spans="1:8" ht="15">
      <c r="A83" s="32" t="s">
        <v>417</v>
      </c>
      <c r="B83" s="32" t="s">
        <v>85</v>
      </c>
      <c r="C83" s="32" t="s">
        <v>225</v>
      </c>
      <c r="D83" s="32" t="s">
        <v>4</v>
      </c>
      <c r="E83" s="32" t="s">
        <v>424</v>
      </c>
      <c r="F83" s="32">
        <v>1</v>
      </c>
      <c r="G83" s="33">
        <v>49.575</v>
      </c>
      <c r="H83" s="33">
        <v>49.575</v>
      </c>
    </row>
    <row r="84" spans="1:8" ht="15">
      <c r="A84" s="32" t="s">
        <v>417</v>
      </c>
      <c r="B84" s="32" t="s">
        <v>85</v>
      </c>
      <c r="C84" s="32" t="s">
        <v>226</v>
      </c>
      <c r="D84" s="32" t="s">
        <v>4</v>
      </c>
      <c r="E84" s="32" t="s">
        <v>424</v>
      </c>
      <c r="F84" s="32">
        <v>1</v>
      </c>
      <c r="G84" s="33">
        <v>49.98</v>
      </c>
      <c r="H84" s="33">
        <v>49.95</v>
      </c>
    </row>
    <row r="85" spans="1:8" ht="15">
      <c r="A85" s="32" t="s">
        <v>417</v>
      </c>
      <c r="B85" s="32" t="s">
        <v>19</v>
      </c>
      <c r="C85" s="32" t="s">
        <v>162</v>
      </c>
      <c r="D85" s="32" t="s">
        <v>426</v>
      </c>
      <c r="E85" s="32" t="s">
        <v>427</v>
      </c>
      <c r="F85" s="32">
        <v>1</v>
      </c>
      <c r="G85" s="33">
        <v>9</v>
      </c>
      <c r="H85" s="33">
        <v>7.78</v>
      </c>
    </row>
    <row r="86" spans="1:8" ht="15">
      <c r="A86" s="32" t="s">
        <v>417</v>
      </c>
      <c r="B86" s="32" t="s">
        <v>19</v>
      </c>
      <c r="C86" s="32" t="s">
        <v>213</v>
      </c>
      <c r="D86" s="32" t="s">
        <v>4</v>
      </c>
      <c r="E86" s="32" t="s">
        <v>424</v>
      </c>
      <c r="F86" s="32">
        <v>2</v>
      </c>
      <c r="G86" s="33">
        <v>8.934000000000001</v>
      </c>
      <c r="H86" s="33">
        <v>8.4</v>
      </c>
    </row>
    <row r="87" spans="1:8" ht="15">
      <c r="A87" s="32" t="s">
        <v>417</v>
      </c>
      <c r="B87" s="32" t="s">
        <v>19</v>
      </c>
      <c r="C87" s="32" t="s">
        <v>235</v>
      </c>
      <c r="D87" s="32" t="s">
        <v>426</v>
      </c>
      <c r="E87" s="32" t="s">
        <v>427</v>
      </c>
      <c r="F87" s="32">
        <v>2</v>
      </c>
      <c r="G87" s="33">
        <v>10.022</v>
      </c>
      <c r="H87" s="33">
        <v>7.889</v>
      </c>
    </row>
    <row r="88" spans="1:8" ht="15">
      <c r="A88" s="32" t="s">
        <v>417</v>
      </c>
      <c r="B88" s="32" t="s">
        <v>19</v>
      </c>
      <c r="C88" s="32" t="s">
        <v>251</v>
      </c>
      <c r="D88" s="32" t="s">
        <v>426</v>
      </c>
      <c r="E88" s="32" t="s">
        <v>427</v>
      </c>
      <c r="F88" s="32">
        <v>2</v>
      </c>
      <c r="G88" s="33">
        <v>58.605999999999995</v>
      </c>
      <c r="H88" s="33">
        <v>38.775040000000004</v>
      </c>
    </row>
    <row r="89" spans="1:8" ht="15">
      <c r="A89" s="32" t="s">
        <v>417</v>
      </c>
      <c r="B89" s="32" t="s">
        <v>70</v>
      </c>
      <c r="C89" s="32" t="s">
        <v>170</v>
      </c>
      <c r="D89" s="32" t="s">
        <v>426</v>
      </c>
      <c r="E89" s="32" t="s">
        <v>427</v>
      </c>
      <c r="F89" s="32">
        <v>23</v>
      </c>
      <c r="G89" s="33">
        <v>66.24600000000001</v>
      </c>
      <c r="H89" s="33">
        <v>55.34799999999999</v>
      </c>
    </row>
    <row r="90" spans="1:8" ht="15">
      <c r="A90" s="32" t="s">
        <v>417</v>
      </c>
      <c r="B90" s="32" t="s">
        <v>70</v>
      </c>
      <c r="C90" s="32" t="s">
        <v>251</v>
      </c>
      <c r="D90" s="32" t="s">
        <v>426</v>
      </c>
      <c r="E90" s="32" t="s">
        <v>427</v>
      </c>
      <c r="F90" s="32">
        <v>46</v>
      </c>
      <c r="G90" s="33">
        <v>489.20102099999997</v>
      </c>
      <c r="H90" s="33">
        <v>356.4443539999999</v>
      </c>
    </row>
    <row r="91" spans="1:8" ht="15">
      <c r="A91" s="32" t="s">
        <v>417</v>
      </c>
      <c r="B91" s="32" t="s">
        <v>70</v>
      </c>
      <c r="C91" s="32" t="s">
        <v>331</v>
      </c>
      <c r="D91" s="32" t="s">
        <v>426</v>
      </c>
      <c r="E91" s="32" t="s">
        <v>427</v>
      </c>
      <c r="F91" s="32">
        <v>5</v>
      </c>
      <c r="G91" s="33">
        <v>144.392</v>
      </c>
      <c r="H91" s="33">
        <v>120.42</v>
      </c>
    </row>
    <row r="92" spans="1:8" ht="15">
      <c r="A92" s="32" t="s">
        <v>417</v>
      </c>
      <c r="B92" s="32" t="s">
        <v>70</v>
      </c>
      <c r="C92" s="32" t="s">
        <v>342</v>
      </c>
      <c r="D92" s="32" t="s">
        <v>426</v>
      </c>
      <c r="E92" s="32" t="s">
        <v>427</v>
      </c>
      <c r="F92" s="32">
        <v>8</v>
      </c>
      <c r="G92" s="33">
        <v>19.837000000000003</v>
      </c>
      <c r="H92" s="33">
        <v>16.049999999999997</v>
      </c>
    </row>
    <row r="93" spans="1:8" ht="15">
      <c r="A93" s="32" t="s">
        <v>417</v>
      </c>
      <c r="B93" s="32" t="s">
        <v>164</v>
      </c>
      <c r="C93" s="32" t="s">
        <v>162</v>
      </c>
      <c r="D93" s="32" t="s">
        <v>426</v>
      </c>
      <c r="E93" s="32" t="s">
        <v>427</v>
      </c>
      <c r="F93" s="32">
        <v>2</v>
      </c>
      <c r="G93" s="33">
        <v>46.06</v>
      </c>
      <c r="H93" s="33">
        <v>40.434000000000005</v>
      </c>
    </row>
    <row r="94" spans="1:8" ht="15">
      <c r="A94" s="32" t="s">
        <v>417</v>
      </c>
      <c r="B94" s="32" t="s">
        <v>164</v>
      </c>
      <c r="C94" s="32" t="s">
        <v>251</v>
      </c>
      <c r="D94" s="32" t="s">
        <v>426</v>
      </c>
      <c r="E94" s="32" t="s">
        <v>427</v>
      </c>
      <c r="F94" s="32">
        <v>1</v>
      </c>
      <c r="G94" s="33">
        <v>15.035</v>
      </c>
      <c r="H94" s="33">
        <v>10.532</v>
      </c>
    </row>
    <row r="95" spans="1:8" ht="15">
      <c r="A95" s="32" t="s">
        <v>417</v>
      </c>
      <c r="B95" s="32" t="s">
        <v>77</v>
      </c>
      <c r="C95" s="32" t="s">
        <v>167</v>
      </c>
      <c r="D95" s="32" t="s">
        <v>4</v>
      </c>
      <c r="E95" s="32" t="s">
        <v>424</v>
      </c>
      <c r="F95" s="32">
        <v>2</v>
      </c>
      <c r="G95" s="33">
        <v>0.404</v>
      </c>
      <c r="H95" s="33">
        <v>0.39</v>
      </c>
    </row>
    <row r="96" spans="1:8" ht="15">
      <c r="A96" s="32" t="s">
        <v>417</v>
      </c>
      <c r="B96" s="32" t="s">
        <v>77</v>
      </c>
      <c r="C96" s="32" t="s">
        <v>227</v>
      </c>
      <c r="D96" s="32" t="s">
        <v>4</v>
      </c>
      <c r="E96" s="32" t="s">
        <v>424</v>
      </c>
      <c r="F96" s="32">
        <v>1</v>
      </c>
      <c r="G96" s="33">
        <v>2.5</v>
      </c>
      <c r="H96" s="33">
        <v>1.98</v>
      </c>
    </row>
    <row r="97" spans="1:8" ht="15">
      <c r="A97" s="32" t="s">
        <v>417</v>
      </c>
      <c r="B97" s="32" t="s">
        <v>77</v>
      </c>
      <c r="C97" s="32" t="s">
        <v>229</v>
      </c>
      <c r="D97" s="32" t="s">
        <v>4</v>
      </c>
      <c r="E97" s="32" t="s">
        <v>424</v>
      </c>
      <c r="F97" s="32">
        <v>1</v>
      </c>
      <c r="G97" s="33">
        <v>1.65</v>
      </c>
      <c r="H97" s="33">
        <v>1.65</v>
      </c>
    </row>
    <row r="98" spans="1:8" ht="15">
      <c r="A98" s="32" t="s">
        <v>417</v>
      </c>
      <c r="B98" s="32" t="s">
        <v>77</v>
      </c>
      <c r="C98" s="32" t="s">
        <v>229</v>
      </c>
      <c r="D98" s="32" t="s">
        <v>426</v>
      </c>
      <c r="E98" s="32" t="s">
        <v>424</v>
      </c>
      <c r="F98" s="32">
        <v>1</v>
      </c>
      <c r="G98" s="33">
        <v>1.6</v>
      </c>
      <c r="H98" s="33">
        <v>1.4</v>
      </c>
    </row>
    <row r="99" spans="1:8" ht="15">
      <c r="A99" s="32" t="s">
        <v>417</v>
      </c>
      <c r="B99" s="32" t="s">
        <v>77</v>
      </c>
      <c r="C99" s="32" t="s">
        <v>235</v>
      </c>
      <c r="D99" s="32" t="s">
        <v>426</v>
      </c>
      <c r="E99" s="32" t="s">
        <v>427</v>
      </c>
      <c r="F99" s="32">
        <v>2</v>
      </c>
      <c r="G99" s="33">
        <v>0.32</v>
      </c>
      <c r="H99" s="33">
        <v>0.32</v>
      </c>
    </row>
    <row r="100" spans="1:8" ht="15">
      <c r="A100" s="32" t="s">
        <v>417</v>
      </c>
      <c r="B100" s="32" t="s">
        <v>77</v>
      </c>
      <c r="C100" s="32" t="s">
        <v>250</v>
      </c>
      <c r="D100" s="32" t="s">
        <v>4</v>
      </c>
      <c r="E100" s="32" t="s">
        <v>424</v>
      </c>
      <c r="F100" s="32">
        <v>1</v>
      </c>
      <c r="G100" s="33">
        <v>2.7</v>
      </c>
      <c r="H100" s="33">
        <v>2.46</v>
      </c>
    </row>
    <row r="101" spans="1:8" ht="15">
      <c r="A101" s="32" t="s">
        <v>417</v>
      </c>
      <c r="B101" s="32" t="s">
        <v>77</v>
      </c>
      <c r="C101" s="32" t="s">
        <v>366</v>
      </c>
      <c r="D101" s="32" t="s">
        <v>4</v>
      </c>
      <c r="E101" s="32" t="s">
        <v>424</v>
      </c>
      <c r="F101" s="32">
        <v>1</v>
      </c>
      <c r="G101" s="33">
        <v>6.09</v>
      </c>
      <c r="H101" s="33">
        <v>5.86</v>
      </c>
    </row>
    <row r="102" spans="1:8" ht="15">
      <c r="A102" s="32" t="s">
        <v>417</v>
      </c>
      <c r="B102" s="32" t="s">
        <v>72</v>
      </c>
      <c r="C102" s="32" t="s">
        <v>170</v>
      </c>
      <c r="D102" s="32" t="s">
        <v>426</v>
      </c>
      <c r="E102" s="32" t="s">
        <v>427</v>
      </c>
      <c r="F102" s="32">
        <v>14</v>
      </c>
      <c r="G102" s="33">
        <v>98.499</v>
      </c>
      <c r="H102" s="33">
        <v>82.40200000000002</v>
      </c>
    </row>
    <row r="103" spans="1:8" ht="15">
      <c r="A103" s="32" t="s">
        <v>417</v>
      </c>
      <c r="B103" s="32" t="s">
        <v>72</v>
      </c>
      <c r="C103" s="32" t="s">
        <v>221</v>
      </c>
      <c r="D103" s="32" t="s">
        <v>4</v>
      </c>
      <c r="E103" s="32" t="s">
        <v>424</v>
      </c>
      <c r="F103" s="32">
        <v>1</v>
      </c>
      <c r="G103" s="33">
        <v>49.71</v>
      </c>
      <c r="H103" s="33">
        <v>49.71</v>
      </c>
    </row>
    <row r="104" spans="1:8" ht="15">
      <c r="A104" s="32" t="s">
        <v>417</v>
      </c>
      <c r="B104" s="32" t="s">
        <v>72</v>
      </c>
      <c r="C104" s="32" t="s">
        <v>235</v>
      </c>
      <c r="D104" s="32" t="s">
        <v>426</v>
      </c>
      <c r="E104" s="32" t="s">
        <v>427</v>
      </c>
      <c r="F104" s="32">
        <v>2</v>
      </c>
      <c r="G104" s="33">
        <v>10.022</v>
      </c>
      <c r="H104" s="33">
        <v>9.503</v>
      </c>
    </row>
    <row r="105" spans="1:8" ht="15">
      <c r="A105" s="32" t="s">
        <v>417</v>
      </c>
      <c r="B105" s="32" t="s">
        <v>72</v>
      </c>
      <c r="C105" s="32" t="s">
        <v>243</v>
      </c>
      <c r="D105" s="32" t="s">
        <v>426</v>
      </c>
      <c r="E105" s="32" t="s">
        <v>427</v>
      </c>
      <c r="F105" s="32">
        <v>6</v>
      </c>
      <c r="G105" s="33">
        <v>2.681</v>
      </c>
      <c r="H105" s="33">
        <v>2.157</v>
      </c>
    </row>
    <row r="106" spans="1:8" ht="15">
      <c r="A106" s="32" t="s">
        <v>417</v>
      </c>
      <c r="B106" s="32" t="s">
        <v>72</v>
      </c>
      <c r="C106" s="32" t="s">
        <v>251</v>
      </c>
      <c r="D106" s="32" t="s">
        <v>426</v>
      </c>
      <c r="E106" s="32" t="s">
        <v>427</v>
      </c>
      <c r="F106" s="32">
        <v>35</v>
      </c>
      <c r="G106" s="33">
        <v>270.155</v>
      </c>
      <c r="H106" s="33">
        <v>190.64926</v>
      </c>
    </row>
    <row r="107" spans="1:8" ht="15">
      <c r="A107" s="32" t="s">
        <v>417</v>
      </c>
      <c r="B107" s="32" t="s">
        <v>72</v>
      </c>
      <c r="C107" s="32" t="s">
        <v>331</v>
      </c>
      <c r="D107" s="32" t="s">
        <v>426</v>
      </c>
      <c r="E107" s="32" t="s">
        <v>427</v>
      </c>
      <c r="F107" s="32">
        <v>1</v>
      </c>
      <c r="G107" s="33">
        <v>9.623</v>
      </c>
      <c r="H107" s="33">
        <v>6.95</v>
      </c>
    </row>
    <row r="108" spans="1:8" ht="15">
      <c r="A108" s="32" t="s">
        <v>417</v>
      </c>
      <c r="B108" s="32" t="s">
        <v>72</v>
      </c>
      <c r="C108" s="32" t="s">
        <v>351</v>
      </c>
      <c r="D108" s="32" t="s">
        <v>426</v>
      </c>
      <c r="E108" s="32" t="s">
        <v>427</v>
      </c>
      <c r="F108" s="32">
        <v>8</v>
      </c>
      <c r="G108" s="33">
        <v>7.775</v>
      </c>
      <c r="H108" s="33">
        <v>6.22</v>
      </c>
    </row>
    <row r="109" spans="1:8" ht="15">
      <c r="A109" s="32" t="s">
        <v>417</v>
      </c>
      <c r="B109" s="32" t="s">
        <v>40</v>
      </c>
      <c r="C109" s="32" t="s">
        <v>210</v>
      </c>
      <c r="D109" s="32" t="s">
        <v>4</v>
      </c>
      <c r="E109" s="32" t="s">
        <v>424</v>
      </c>
      <c r="F109" s="32">
        <v>1</v>
      </c>
      <c r="G109" s="33">
        <v>0.1</v>
      </c>
      <c r="H109" s="33">
        <v>0.06</v>
      </c>
    </row>
    <row r="110" spans="1:8" ht="15">
      <c r="A110" s="122" t="s">
        <v>429</v>
      </c>
      <c r="B110" s="122"/>
      <c r="C110" s="122"/>
      <c r="D110" s="122"/>
      <c r="E110" s="122"/>
      <c r="F110" s="34">
        <f>SUM(F70:F109)</f>
        <v>185</v>
      </c>
      <c r="G110" s="35">
        <f>SUM(G70:G109)</f>
        <v>1669.4420209999998</v>
      </c>
      <c r="H110" s="35">
        <f>SUM(H70:H109)</f>
        <v>1345.5236539999996</v>
      </c>
    </row>
    <row r="111" spans="1:8" ht="15">
      <c r="A111" s="32" t="s">
        <v>419</v>
      </c>
      <c r="B111" s="32" t="s">
        <v>234</v>
      </c>
      <c r="C111" s="32" t="s">
        <v>394</v>
      </c>
      <c r="D111" s="32" t="s">
        <v>4</v>
      </c>
      <c r="E111" s="32" t="s">
        <v>424</v>
      </c>
      <c r="F111" s="32">
        <v>2</v>
      </c>
      <c r="G111" s="33">
        <v>4.38</v>
      </c>
      <c r="H111" s="33">
        <v>3.74832</v>
      </c>
    </row>
    <row r="112" spans="1:8" ht="15">
      <c r="A112" s="32" t="s">
        <v>419</v>
      </c>
      <c r="B112" s="32" t="s">
        <v>362</v>
      </c>
      <c r="C112" s="32" t="s">
        <v>405</v>
      </c>
      <c r="D112" s="32" t="s">
        <v>4</v>
      </c>
      <c r="E112" s="32" t="s">
        <v>427</v>
      </c>
      <c r="F112" s="32">
        <v>1</v>
      </c>
      <c r="G112" s="33">
        <v>0.8</v>
      </c>
      <c r="H112" s="33">
        <v>0.754</v>
      </c>
    </row>
    <row r="113" spans="1:8" ht="15">
      <c r="A113" s="32" t="s">
        <v>419</v>
      </c>
      <c r="B113" s="32" t="s">
        <v>362</v>
      </c>
      <c r="C113" s="32" t="s">
        <v>405</v>
      </c>
      <c r="D113" s="32" t="s">
        <v>4</v>
      </c>
      <c r="E113" s="32" t="s">
        <v>424</v>
      </c>
      <c r="F113" s="32">
        <v>2</v>
      </c>
      <c r="G113" s="33">
        <v>13.525</v>
      </c>
      <c r="H113" s="33">
        <v>13</v>
      </c>
    </row>
    <row r="114" spans="1:8" ht="15">
      <c r="A114" s="32" t="s">
        <v>419</v>
      </c>
      <c r="B114" s="32" t="s">
        <v>110</v>
      </c>
      <c r="C114" s="32" t="s">
        <v>377</v>
      </c>
      <c r="D114" s="32" t="s">
        <v>4</v>
      </c>
      <c r="E114" s="32" t="s">
        <v>427</v>
      </c>
      <c r="F114" s="32">
        <v>3</v>
      </c>
      <c r="G114" s="33">
        <v>2.8</v>
      </c>
      <c r="H114" s="33">
        <v>2.6799999999999997</v>
      </c>
    </row>
    <row r="115" spans="1:8" ht="15">
      <c r="A115" s="32" t="s">
        <v>419</v>
      </c>
      <c r="B115" s="32" t="s">
        <v>110</v>
      </c>
      <c r="C115" s="32" t="s">
        <v>377</v>
      </c>
      <c r="D115" s="32" t="s">
        <v>4</v>
      </c>
      <c r="E115" s="32" t="s">
        <v>424</v>
      </c>
      <c r="F115" s="32">
        <v>2</v>
      </c>
      <c r="G115" s="33">
        <v>9.394</v>
      </c>
      <c r="H115" s="33">
        <v>9.2</v>
      </c>
    </row>
    <row r="116" spans="1:8" ht="15">
      <c r="A116" s="32" t="s">
        <v>419</v>
      </c>
      <c r="B116" s="32" t="s">
        <v>75</v>
      </c>
      <c r="C116" s="32" t="s">
        <v>383</v>
      </c>
      <c r="D116" s="32" t="s">
        <v>5</v>
      </c>
      <c r="E116" s="32" t="s">
        <v>427</v>
      </c>
      <c r="F116" s="32">
        <v>2</v>
      </c>
      <c r="G116" s="33">
        <v>4.65</v>
      </c>
      <c r="H116" s="33">
        <v>4.65</v>
      </c>
    </row>
    <row r="117" spans="1:8" ht="15">
      <c r="A117" s="32" t="s">
        <v>419</v>
      </c>
      <c r="B117" s="32" t="s">
        <v>75</v>
      </c>
      <c r="C117" s="32" t="s">
        <v>383</v>
      </c>
      <c r="D117" s="32" t="s">
        <v>6</v>
      </c>
      <c r="E117" s="32" t="s">
        <v>427</v>
      </c>
      <c r="F117" s="32">
        <v>8</v>
      </c>
      <c r="G117" s="33">
        <v>2.5964199999999997</v>
      </c>
      <c r="H117" s="33">
        <v>2.5964199999999997</v>
      </c>
    </row>
    <row r="118" spans="1:8" ht="15">
      <c r="A118" s="32" t="s">
        <v>419</v>
      </c>
      <c r="B118" s="32" t="s">
        <v>14</v>
      </c>
      <c r="C118" s="32" t="s">
        <v>368</v>
      </c>
      <c r="D118" s="32" t="s">
        <v>426</v>
      </c>
      <c r="E118" s="32" t="s">
        <v>424</v>
      </c>
      <c r="F118" s="32">
        <v>3</v>
      </c>
      <c r="G118" s="33">
        <v>242.57</v>
      </c>
      <c r="H118" s="33">
        <v>181</v>
      </c>
    </row>
    <row r="119" spans="1:8" ht="15">
      <c r="A119" s="32" t="s">
        <v>419</v>
      </c>
      <c r="B119" s="32" t="s">
        <v>21</v>
      </c>
      <c r="C119" s="32" t="s">
        <v>394</v>
      </c>
      <c r="D119" s="32" t="s">
        <v>4</v>
      </c>
      <c r="E119" s="32" t="s">
        <v>424</v>
      </c>
      <c r="F119" s="32">
        <v>2</v>
      </c>
      <c r="G119" s="33">
        <v>8.98</v>
      </c>
      <c r="H119" s="33">
        <v>8.799999999999999</v>
      </c>
    </row>
    <row r="120" spans="1:8" ht="15">
      <c r="A120" s="32" t="s">
        <v>419</v>
      </c>
      <c r="B120" s="32" t="s">
        <v>37</v>
      </c>
      <c r="C120" s="32" t="s">
        <v>409</v>
      </c>
      <c r="D120" s="32" t="s">
        <v>426</v>
      </c>
      <c r="E120" s="32" t="s">
        <v>424</v>
      </c>
      <c r="F120" s="32">
        <v>1</v>
      </c>
      <c r="G120" s="33">
        <v>19.735599999999998</v>
      </c>
      <c r="H120" s="33">
        <v>17.165</v>
      </c>
    </row>
    <row r="121" spans="1:8" ht="15">
      <c r="A121" s="32" t="s">
        <v>419</v>
      </c>
      <c r="B121" s="32" t="s">
        <v>85</v>
      </c>
      <c r="C121" s="32" t="s">
        <v>376</v>
      </c>
      <c r="D121" s="32" t="s">
        <v>6</v>
      </c>
      <c r="E121" s="32" t="s">
        <v>427</v>
      </c>
      <c r="F121" s="32">
        <v>1</v>
      </c>
      <c r="G121" s="33">
        <v>0.37260000000000004</v>
      </c>
      <c r="H121" s="33">
        <v>0.37260000000000004</v>
      </c>
    </row>
    <row r="122" spans="1:8" ht="15">
      <c r="A122" s="32" t="s">
        <v>419</v>
      </c>
      <c r="B122" s="32" t="s">
        <v>164</v>
      </c>
      <c r="C122" s="32" t="s">
        <v>372</v>
      </c>
      <c r="D122" s="32" t="s">
        <v>6</v>
      </c>
      <c r="E122" s="32" t="s">
        <v>427</v>
      </c>
      <c r="F122" s="32">
        <v>1</v>
      </c>
      <c r="G122" s="33">
        <v>0.2</v>
      </c>
      <c r="H122" s="33">
        <v>0.2</v>
      </c>
    </row>
    <row r="123" spans="1:8" ht="15">
      <c r="A123" s="32" t="s">
        <v>419</v>
      </c>
      <c r="B123" s="32" t="s">
        <v>77</v>
      </c>
      <c r="C123" s="32" t="s">
        <v>399</v>
      </c>
      <c r="D123" s="32" t="s">
        <v>4</v>
      </c>
      <c r="E123" s="32" t="s">
        <v>424</v>
      </c>
      <c r="F123" s="32">
        <v>5</v>
      </c>
      <c r="G123" s="33">
        <v>96.88</v>
      </c>
      <c r="H123" s="33">
        <v>96.88</v>
      </c>
    </row>
    <row r="124" spans="1:8" ht="15">
      <c r="A124" s="32" t="s">
        <v>419</v>
      </c>
      <c r="B124" s="32" t="s">
        <v>77</v>
      </c>
      <c r="C124" s="32" t="s">
        <v>399</v>
      </c>
      <c r="D124" s="32" t="s">
        <v>426</v>
      </c>
      <c r="E124" s="32" t="s">
        <v>424</v>
      </c>
      <c r="F124" s="32">
        <v>1</v>
      </c>
      <c r="G124" s="33">
        <v>34.32</v>
      </c>
      <c r="H124" s="33">
        <v>31.2</v>
      </c>
    </row>
    <row r="125" spans="1:8" ht="15">
      <c r="A125" s="32" t="s">
        <v>419</v>
      </c>
      <c r="B125" s="32" t="s">
        <v>40</v>
      </c>
      <c r="C125" s="32" t="s">
        <v>372</v>
      </c>
      <c r="D125" s="32" t="s">
        <v>4</v>
      </c>
      <c r="E125" s="32" t="s">
        <v>424</v>
      </c>
      <c r="F125" s="32">
        <v>1</v>
      </c>
      <c r="G125" s="33">
        <v>3</v>
      </c>
      <c r="H125" s="33">
        <v>2.9</v>
      </c>
    </row>
    <row r="126" spans="1:8" ht="15">
      <c r="A126" s="32" t="s">
        <v>419</v>
      </c>
      <c r="B126" s="32" t="s">
        <v>40</v>
      </c>
      <c r="C126" s="32" t="s">
        <v>372</v>
      </c>
      <c r="D126" s="32" t="s">
        <v>426</v>
      </c>
      <c r="E126" s="32" t="s">
        <v>424</v>
      </c>
      <c r="F126" s="32">
        <v>1</v>
      </c>
      <c r="G126" s="33">
        <v>5</v>
      </c>
      <c r="H126" s="33">
        <v>3.6</v>
      </c>
    </row>
    <row r="127" spans="1:8" ht="15">
      <c r="A127" s="32" t="s">
        <v>419</v>
      </c>
      <c r="B127" s="32" t="s">
        <v>35</v>
      </c>
      <c r="C127" s="32" t="s">
        <v>409</v>
      </c>
      <c r="D127" s="32" t="s">
        <v>4</v>
      </c>
      <c r="E127" s="32" t="s">
        <v>424</v>
      </c>
      <c r="F127" s="32">
        <v>1</v>
      </c>
      <c r="G127" s="33">
        <v>2.4</v>
      </c>
      <c r="H127" s="33">
        <v>2.4</v>
      </c>
    </row>
    <row r="128" spans="1:8" ht="15">
      <c r="A128" s="122" t="s">
        <v>429</v>
      </c>
      <c r="B128" s="122"/>
      <c r="C128" s="122"/>
      <c r="D128" s="122"/>
      <c r="E128" s="122"/>
      <c r="F128" s="34">
        <f>SUM(F111:F127)</f>
        <v>37</v>
      </c>
      <c r="G128" s="35">
        <f>SUM(G111:G127)</f>
        <v>451.6036199999999</v>
      </c>
      <c r="H128" s="35">
        <f>SUM(H111:H127)</f>
        <v>381.14633999999995</v>
      </c>
    </row>
    <row r="129" spans="1:8" ht="15">
      <c r="A129" s="122" t="s">
        <v>430</v>
      </c>
      <c r="B129" s="122"/>
      <c r="C129" s="122"/>
      <c r="D129" s="122"/>
      <c r="E129" s="122"/>
      <c r="F129" s="34">
        <f>F128+F110+F69</f>
        <v>320</v>
      </c>
      <c r="G129" s="35">
        <f>G128+G110+G69</f>
        <v>8685.010450999995</v>
      </c>
      <c r="H129" s="35">
        <f>H128+H110+H69</f>
        <v>8072.810953999997</v>
      </c>
    </row>
  </sheetData>
  <sheetProtection/>
  <mergeCells count="4">
    <mergeCell ref="A69:E69"/>
    <mergeCell ref="A110:E110"/>
    <mergeCell ref="A128:E128"/>
    <mergeCell ref="A129:E1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11.421875" style="0" customWidth="1"/>
  </cols>
  <sheetData>
    <row r="2" spans="1:13" ht="38.25">
      <c r="A2" s="36" t="s">
        <v>431</v>
      </c>
      <c r="B2" s="36" t="s">
        <v>0</v>
      </c>
      <c r="C2" s="36" t="s">
        <v>432</v>
      </c>
      <c r="D2" s="36" t="s">
        <v>433</v>
      </c>
      <c r="E2" s="36" t="s">
        <v>434</v>
      </c>
      <c r="F2" s="36" t="s">
        <v>435</v>
      </c>
      <c r="G2" s="36" t="s">
        <v>436</v>
      </c>
      <c r="H2" s="36" t="s">
        <v>437</v>
      </c>
      <c r="I2" s="36" t="s">
        <v>438</v>
      </c>
      <c r="J2" s="37" t="s">
        <v>439</v>
      </c>
      <c r="K2" s="37" t="s">
        <v>440</v>
      </c>
      <c r="L2" s="37" t="s">
        <v>441</v>
      </c>
      <c r="M2" s="37" t="s">
        <v>442</v>
      </c>
    </row>
    <row r="3" spans="1:13" ht="15">
      <c r="A3" s="129" t="s">
        <v>443</v>
      </c>
      <c r="B3" s="123" t="s">
        <v>22</v>
      </c>
      <c r="C3" s="126">
        <v>2</v>
      </c>
      <c r="D3" s="38" t="s">
        <v>26</v>
      </c>
      <c r="E3" s="38">
        <v>1</v>
      </c>
      <c r="F3" s="39" t="s">
        <v>444</v>
      </c>
      <c r="G3" s="39" t="s">
        <v>445</v>
      </c>
      <c r="H3" s="39">
        <v>34.5</v>
      </c>
      <c r="I3" s="39">
        <v>138</v>
      </c>
      <c r="J3" s="39">
        <v>125</v>
      </c>
      <c r="K3" s="39">
        <v>156</v>
      </c>
      <c r="L3" s="39">
        <v>0</v>
      </c>
      <c r="M3" s="39">
        <v>156</v>
      </c>
    </row>
    <row r="4" spans="1:13" ht="15">
      <c r="A4" s="129"/>
      <c r="B4" s="125"/>
      <c r="C4" s="128"/>
      <c r="D4" s="38" t="s">
        <v>28</v>
      </c>
      <c r="E4" s="38">
        <v>1</v>
      </c>
      <c r="F4" s="39" t="s">
        <v>446</v>
      </c>
      <c r="G4" s="39" t="s">
        <v>445</v>
      </c>
      <c r="H4" s="39">
        <v>13.8</v>
      </c>
      <c r="I4" s="39">
        <v>69</v>
      </c>
      <c r="J4" s="39">
        <v>50</v>
      </c>
      <c r="K4" s="39">
        <v>0</v>
      </c>
      <c r="L4" s="39">
        <v>0</v>
      </c>
      <c r="M4" s="39">
        <v>50</v>
      </c>
    </row>
    <row r="5" spans="1:13" ht="15">
      <c r="A5" s="129"/>
      <c r="B5" s="40" t="s">
        <v>22</v>
      </c>
      <c r="C5" s="41">
        <v>2</v>
      </c>
      <c r="D5" s="42"/>
      <c r="E5" s="41">
        <v>2</v>
      </c>
      <c r="F5" s="43"/>
      <c r="G5" s="43"/>
      <c r="H5" s="43"/>
      <c r="I5" s="43"/>
      <c r="J5" s="44">
        <v>175</v>
      </c>
      <c r="K5" s="44">
        <v>156</v>
      </c>
      <c r="L5" s="44">
        <v>0</v>
      </c>
      <c r="M5" s="44">
        <v>206</v>
      </c>
    </row>
    <row r="6" spans="1:13" ht="15">
      <c r="A6" s="129"/>
      <c r="B6" s="45" t="s">
        <v>33</v>
      </c>
      <c r="C6" s="46">
        <v>1</v>
      </c>
      <c r="D6" s="38" t="s">
        <v>36</v>
      </c>
      <c r="E6" s="47">
        <v>1</v>
      </c>
      <c r="F6" s="39" t="s">
        <v>447</v>
      </c>
      <c r="G6" s="39" t="s">
        <v>445</v>
      </c>
      <c r="H6" s="39">
        <v>69</v>
      </c>
      <c r="I6" s="39">
        <v>34.5</v>
      </c>
      <c r="J6" s="48">
        <v>23</v>
      </c>
      <c r="K6" s="48">
        <v>25</v>
      </c>
      <c r="L6" s="48">
        <v>0</v>
      </c>
      <c r="M6" s="48">
        <v>25</v>
      </c>
    </row>
    <row r="7" spans="1:13" ht="15">
      <c r="A7" s="129"/>
      <c r="B7" s="40" t="s">
        <v>33</v>
      </c>
      <c r="C7" s="41">
        <v>1</v>
      </c>
      <c r="D7" s="42"/>
      <c r="E7" s="41">
        <v>1</v>
      </c>
      <c r="F7" s="43"/>
      <c r="G7" s="43"/>
      <c r="H7" s="43"/>
      <c r="I7" s="43"/>
      <c r="J7" s="41">
        <v>23</v>
      </c>
      <c r="K7" s="41">
        <v>25</v>
      </c>
      <c r="L7" s="41">
        <v>0</v>
      </c>
      <c r="M7" s="41">
        <v>25</v>
      </c>
    </row>
    <row r="8" spans="1:13" ht="15">
      <c r="A8" s="129"/>
      <c r="B8" s="123" t="s">
        <v>38</v>
      </c>
      <c r="C8" s="126">
        <v>3</v>
      </c>
      <c r="D8" s="123" t="s">
        <v>42</v>
      </c>
      <c r="E8" s="129">
        <v>2</v>
      </c>
      <c r="F8" s="39" t="s">
        <v>447</v>
      </c>
      <c r="G8" s="39" t="s">
        <v>445</v>
      </c>
      <c r="H8" s="39">
        <v>13.8</v>
      </c>
      <c r="I8" s="39">
        <v>230</v>
      </c>
      <c r="J8" s="48">
        <v>0</v>
      </c>
      <c r="K8" s="48">
        <v>0</v>
      </c>
      <c r="L8" s="48">
        <v>127.5</v>
      </c>
      <c r="M8" s="48">
        <v>127.5</v>
      </c>
    </row>
    <row r="9" spans="1:13" ht="15">
      <c r="A9" s="129"/>
      <c r="B9" s="124"/>
      <c r="C9" s="127"/>
      <c r="D9" s="125"/>
      <c r="E9" s="129"/>
      <c r="F9" s="39" t="s">
        <v>448</v>
      </c>
      <c r="G9" s="39" t="s">
        <v>445</v>
      </c>
      <c r="H9" s="39">
        <v>13.8</v>
      </c>
      <c r="I9" s="39">
        <v>230</v>
      </c>
      <c r="J9" s="48">
        <v>0</v>
      </c>
      <c r="K9" s="48">
        <v>0</v>
      </c>
      <c r="L9" s="48">
        <v>127.5</v>
      </c>
      <c r="M9" s="48">
        <v>127.5</v>
      </c>
    </row>
    <row r="10" spans="1:13" ht="15">
      <c r="A10" s="129"/>
      <c r="B10" s="124"/>
      <c r="C10" s="127"/>
      <c r="D10" s="123" t="s">
        <v>39</v>
      </c>
      <c r="E10" s="129">
        <v>2</v>
      </c>
      <c r="F10" s="39" t="s">
        <v>447</v>
      </c>
      <c r="G10" s="39" t="s">
        <v>445</v>
      </c>
      <c r="H10" s="39">
        <v>13.8</v>
      </c>
      <c r="I10" s="39">
        <v>145</v>
      </c>
      <c r="J10" s="48">
        <v>0</v>
      </c>
      <c r="K10" s="48">
        <v>0</v>
      </c>
      <c r="L10" s="48">
        <v>85</v>
      </c>
      <c r="M10" s="48">
        <v>85</v>
      </c>
    </row>
    <row r="11" spans="1:13" ht="15">
      <c r="A11" s="129"/>
      <c r="B11" s="124"/>
      <c r="C11" s="127"/>
      <c r="D11" s="125"/>
      <c r="E11" s="129"/>
      <c r="F11" s="39" t="s">
        <v>448</v>
      </c>
      <c r="G11" s="39" t="s">
        <v>445</v>
      </c>
      <c r="H11" s="39">
        <v>13.8</v>
      </c>
      <c r="I11" s="39">
        <v>145</v>
      </c>
      <c r="J11" s="48">
        <v>0</v>
      </c>
      <c r="K11" s="48">
        <v>0</v>
      </c>
      <c r="L11" s="48">
        <v>85</v>
      </c>
      <c r="M11" s="48">
        <v>85</v>
      </c>
    </row>
    <row r="12" spans="1:13" ht="15">
      <c r="A12" s="129"/>
      <c r="B12" s="124"/>
      <c r="C12" s="127"/>
      <c r="D12" s="123" t="s">
        <v>41</v>
      </c>
      <c r="E12" s="129">
        <v>2</v>
      </c>
      <c r="F12" s="39" t="s">
        <v>447</v>
      </c>
      <c r="G12" s="39" t="s">
        <v>445</v>
      </c>
      <c r="H12" s="39">
        <v>13.8</v>
      </c>
      <c r="I12" s="39">
        <v>141.5</v>
      </c>
      <c r="J12" s="48">
        <v>0</v>
      </c>
      <c r="K12" s="48">
        <v>0</v>
      </c>
      <c r="L12" s="48">
        <v>40</v>
      </c>
      <c r="M12" s="48">
        <v>40</v>
      </c>
    </row>
    <row r="13" spans="1:13" ht="15">
      <c r="A13" s="129"/>
      <c r="B13" s="125"/>
      <c r="C13" s="128"/>
      <c r="D13" s="125"/>
      <c r="E13" s="129"/>
      <c r="F13" s="39" t="s">
        <v>448</v>
      </c>
      <c r="G13" s="39" t="s">
        <v>445</v>
      </c>
      <c r="H13" s="39">
        <v>13.8</v>
      </c>
      <c r="I13" s="39">
        <v>141.5</v>
      </c>
      <c r="J13" s="48">
        <v>0</v>
      </c>
      <c r="K13" s="48">
        <v>0</v>
      </c>
      <c r="L13" s="48">
        <v>40</v>
      </c>
      <c r="M13" s="48">
        <v>40</v>
      </c>
    </row>
    <row r="14" spans="1:13" ht="15">
      <c r="A14" s="129"/>
      <c r="B14" s="40" t="s">
        <v>449</v>
      </c>
      <c r="C14" s="41">
        <v>3</v>
      </c>
      <c r="D14" s="42"/>
      <c r="E14" s="41">
        <v>6</v>
      </c>
      <c r="F14" s="43"/>
      <c r="G14" s="43"/>
      <c r="H14" s="43"/>
      <c r="I14" s="43"/>
      <c r="J14" s="44">
        <v>0</v>
      </c>
      <c r="K14" s="49">
        <v>0</v>
      </c>
      <c r="L14" s="49">
        <v>505</v>
      </c>
      <c r="M14" s="49">
        <v>505</v>
      </c>
    </row>
    <row r="15" spans="1:13" ht="15">
      <c r="A15" s="129"/>
      <c r="B15" s="45" t="s">
        <v>43</v>
      </c>
      <c r="C15" s="46">
        <v>1</v>
      </c>
      <c r="D15" s="38" t="s">
        <v>44</v>
      </c>
      <c r="E15" s="50">
        <v>1</v>
      </c>
      <c r="F15" s="39" t="s">
        <v>447</v>
      </c>
      <c r="G15" s="39" t="s">
        <v>445</v>
      </c>
      <c r="H15" s="39">
        <v>6.6</v>
      </c>
      <c r="I15" s="39">
        <v>69</v>
      </c>
      <c r="J15" s="48">
        <v>10</v>
      </c>
      <c r="K15" s="48">
        <v>12.5</v>
      </c>
      <c r="L15" s="48">
        <v>0</v>
      </c>
      <c r="M15" s="48">
        <v>12.5</v>
      </c>
    </row>
    <row r="16" spans="1:13" ht="15">
      <c r="A16" s="129"/>
      <c r="B16" s="40" t="s">
        <v>450</v>
      </c>
      <c r="C16" s="41">
        <v>1</v>
      </c>
      <c r="D16" s="42"/>
      <c r="E16" s="41">
        <v>1</v>
      </c>
      <c r="F16" s="43"/>
      <c r="G16" s="43"/>
      <c r="H16" s="43"/>
      <c r="I16" s="43"/>
      <c r="J16" s="44">
        <v>10</v>
      </c>
      <c r="K16" s="49">
        <v>12.5</v>
      </c>
      <c r="L16" s="49">
        <v>0</v>
      </c>
      <c r="M16" s="49">
        <v>12.5</v>
      </c>
    </row>
    <row r="17" spans="1:13" ht="15">
      <c r="A17" s="129"/>
      <c r="B17" s="123" t="s">
        <v>46</v>
      </c>
      <c r="C17" s="126">
        <v>1</v>
      </c>
      <c r="D17" s="123" t="s">
        <v>47</v>
      </c>
      <c r="E17" s="126">
        <v>2</v>
      </c>
      <c r="F17" s="39" t="s">
        <v>451</v>
      </c>
      <c r="G17" s="39" t="s">
        <v>445</v>
      </c>
      <c r="H17" s="39">
        <v>13.8</v>
      </c>
      <c r="I17" s="39">
        <v>230</v>
      </c>
      <c r="J17" s="48">
        <v>37</v>
      </c>
      <c r="K17" s="48">
        <v>0</v>
      </c>
      <c r="L17" s="48">
        <v>51</v>
      </c>
      <c r="M17" s="48">
        <v>51</v>
      </c>
    </row>
    <row r="18" spans="1:13" ht="15">
      <c r="A18" s="129"/>
      <c r="B18" s="125"/>
      <c r="C18" s="128"/>
      <c r="D18" s="125"/>
      <c r="E18" s="128"/>
      <c r="F18" s="39" t="s">
        <v>452</v>
      </c>
      <c r="G18" s="39" t="s">
        <v>445</v>
      </c>
      <c r="H18" s="39">
        <v>13.8</v>
      </c>
      <c r="I18" s="39">
        <v>230</v>
      </c>
      <c r="J18" s="48">
        <v>37</v>
      </c>
      <c r="K18" s="48">
        <v>0</v>
      </c>
      <c r="L18" s="48">
        <v>51</v>
      </c>
      <c r="M18" s="48">
        <v>51</v>
      </c>
    </row>
    <row r="19" spans="1:13" ht="15">
      <c r="A19" s="129"/>
      <c r="B19" s="40" t="s">
        <v>453</v>
      </c>
      <c r="C19" s="41">
        <v>1</v>
      </c>
      <c r="D19" s="42"/>
      <c r="E19" s="41">
        <v>2</v>
      </c>
      <c r="F19" s="43"/>
      <c r="G19" s="43"/>
      <c r="H19" s="43"/>
      <c r="I19" s="43"/>
      <c r="J19" s="44">
        <v>74</v>
      </c>
      <c r="K19" s="49">
        <v>0</v>
      </c>
      <c r="L19" s="49">
        <v>102</v>
      </c>
      <c r="M19" s="49">
        <v>102</v>
      </c>
    </row>
    <row r="20" spans="1:13" ht="15">
      <c r="A20" s="129"/>
      <c r="B20" s="123" t="s">
        <v>54</v>
      </c>
      <c r="C20" s="126">
        <v>1</v>
      </c>
      <c r="D20" s="123" t="s">
        <v>55</v>
      </c>
      <c r="E20" s="126">
        <v>3</v>
      </c>
      <c r="F20" s="39" t="s">
        <v>454</v>
      </c>
      <c r="G20" s="39" t="s">
        <v>445</v>
      </c>
      <c r="H20" s="39">
        <v>13.8</v>
      </c>
      <c r="I20" s="39">
        <v>138</v>
      </c>
      <c r="J20" s="48">
        <v>90</v>
      </c>
      <c r="K20" s="48">
        <v>120</v>
      </c>
      <c r="L20" s="48">
        <v>160</v>
      </c>
      <c r="M20" s="48">
        <v>160</v>
      </c>
    </row>
    <row r="21" spans="1:13" ht="15">
      <c r="A21" s="129"/>
      <c r="B21" s="124"/>
      <c r="C21" s="127"/>
      <c r="D21" s="124"/>
      <c r="E21" s="127"/>
      <c r="F21" s="39" t="s">
        <v>455</v>
      </c>
      <c r="G21" s="39" t="s">
        <v>445</v>
      </c>
      <c r="H21" s="39">
        <v>4.16</v>
      </c>
      <c r="I21" s="39">
        <v>13.2</v>
      </c>
      <c r="J21" s="48">
        <v>10</v>
      </c>
      <c r="K21" s="48">
        <v>12.5</v>
      </c>
      <c r="L21" s="48">
        <v>0</v>
      </c>
      <c r="M21" s="48">
        <v>12.5</v>
      </c>
    </row>
    <row r="22" spans="1:13" ht="15">
      <c r="A22" s="129"/>
      <c r="B22" s="125"/>
      <c r="C22" s="128"/>
      <c r="D22" s="125"/>
      <c r="E22" s="128"/>
      <c r="F22" s="39" t="s">
        <v>456</v>
      </c>
      <c r="G22" s="39" t="s">
        <v>445</v>
      </c>
      <c r="H22" s="39">
        <v>4.16</v>
      </c>
      <c r="I22" s="39">
        <v>13.2</v>
      </c>
      <c r="J22" s="48">
        <v>10</v>
      </c>
      <c r="K22" s="48">
        <v>12.5</v>
      </c>
      <c r="L22" s="48">
        <v>0</v>
      </c>
      <c r="M22" s="48">
        <v>12.5</v>
      </c>
    </row>
    <row r="23" spans="1:13" ht="15">
      <c r="A23" s="129"/>
      <c r="B23" s="40" t="s">
        <v>457</v>
      </c>
      <c r="C23" s="41">
        <v>1</v>
      </c>
      <c r="D23" s="42"/>
      <c r="E23" s="41">
        <v>3</v>
      </c>
      <c r="F23" s="43"/>
      <c r="G23" s="43"/>
      <c r="H23" s="43"/>
      <c r="I23" s="43"/>
      <c r="J23" s="44">
        <v>110</v>
      </c>
      <c r="K23" s="49">
        <v>145</v>
      </c>
      <c r="L23" s="49">
        <v>160</v>
      </c>
      <c r="M23" s="49">
        <v>185</v>
      </c>
    </row>
    <row r="24" spans="1:13" ht="15">
      <c r="A24" s="129"/>
      <c r="B24" s="123" t="s">
        <v>59</v>
      </c>
      <c r="C24" s="126">
        <v>1</v>
      </c>
      <c r="D24" s="123" t="s">
        <v>458</v>
      </c>
      <c r="E24" s="126">
        <v>4</v>
      </c>
      <c r="F24" s="39" t="s">
        <v>459</v>
      </c>
      <c r="G24" s="39" t="s">
        <v>445</v>
      </c>
      <c r="H24" s="51">
        <v>13.8</v>
      </c>
      <c r="I24" s="52">
        <v>138</v>
      </c>
      <c r="J24" s="48">
        <v>50</v>
      </c>
      <c r="K24" s="48">
        <v>67</v>
      </c>
      <c r="L24" s="48">
        <v>93</v>
      </c>
      <c r="M24" s="48">
        <v>93</v>
      </c>
    </row>
    <row r="25" spans="1:13" ht="15">
      <c r="A25" s="129"/>
      <c r="B25" s="124"/>
      <c r="C25" s="127"/>
      <c r="D25" s="124"/>
      <c r="E25" s="127"/>
      <c r="F25" s="39" t="s">
        <v>460</v>
      </c>
      <c r="G25" s="39" t="s">
        <v>445</v>
      </c>
      <c r="H25" s="39">
        <v>13.8</v>
      </c>
      <c r="I25" s="39">
        <v>138</v>
      </c>
      <c r="J25" s="53">
        <v>50</v>
      </c>
      <c r="K25" s="48">
        <v>67</v>
      </c>
      <c r="L25" s="48">
        <v>93</v>
      </c>
      <c r="M25" s="48">
        <v>93</v>
      </c>
    </row>
    <row r="26" spans="1:13" ht="15">
      <c r="A26" s="129"/>
      <c r="B26" s="124"/>
      <c r="C26" s="127"/>
      <c r="D26" s="124"/>
      <c r="E26" s="127"/>
      <c r="F26" s="39" t="s">
        <v>461</v>
      </c>
      <c r="G26" s="39" t="s">
        <v>445</v>
      </c>
      <c r="H26" s="39">
        <v>13.8</v>
      </c>
      <c r="I26" s="39">
        <v>138</v>
      </c>
      <c r="J26" s="53">
        <v>60</v>
      </c>
      <c r="K26" s="48">
        <v>80</v>
      </c>
      <c r="L26" s="48">
        <v>100</v>
      </c>
      <c r="M26" s="48">
        <v>100</v>
      </c>
    </row>
    <row r="27" spans="1:13" ht="15">
      <c r="A27" s="129"/>
      <c r="B27" s="125"/>
      <c r="C27" s="128"/>
      <c r="D27" s="125"/>
      <c r="E27" s="128"/>
      <c r="F27" s="39" t="s">
        <v>462</v>
      </c>
      <c r="G27" s="39" t="s">
        <v>445</v>
      </c>
      <c r="H27" s="39">
        <v>13.8</v>
      </c>
      <c r="I27" s="39">
        <v>138</v>
      </c>
      <c r="J27" s="53">
        <v>60</v>
      </c>
      <c r="K27" s="53">
        <v>80</v>
      </c>
      <c r="L27" s="53">
        <v>100</v>
      </c>
      <c r="M27" s="53">
        <v>100</v>
      </c>
    </row>
    <row r="28" spans="1:13" ht="15">
      <c r="A28" s="129"/>
      <c r="B28" s="40" t="s">
        <v>463</v>
      </c>
      <c r="C28" s="41">
        <v>1</v>
      </c>
      <c r="D28" s="42"/>
      <c r="E28" s="41">
        <v>4</v>
      </c>
      <c r="F28" s="43"/>
      <c r="G28" s="43"/>
      <c r="H28" s="43"/>
      <c r="I28" s="43"/>
      <c r="J28" s="44">
        <v>220</v>
      </c>
      <c r="K28" s="49">
        <v>294</v>
      </c>
      <c r="L28" s="49">
        <v>386</v>
      </c>
      <c r="M28" s="49">
        <v>386</v>
      </c>
    </row>
    <row r="29" spans="1:13" ht="15">
      <c r="A29" s="129"/>
      <c r="B29" s="123" t="s">
        <v>63</v>
      </c>
      <c r="C29" s="126">
        <v>1</v>
      </c>
      <c r="D29" s="123" t="s">
        <v>64</v>
      </c>
      <c r="E29" s="126">
        <v>4</v>
      </c>
      <c r="F29" s="39" t="s">
        <v>464</v>
      </c>
      <c r="G29" s="39" t="s">
        <v>445</v>
      </c>
      <c r="H29" s="51">
        <v>13.8</v>
      </c>
      <c r="I29" s="52">
        <v>138</v>
      </c>
      <c r="J29" s="48">
        <v>50</v>
      </c>
      <c r="K29" s="48">
        <v>62.5</v>
      </c>
      <c r="L29" s="48">
        <v>0</v>
      </c>
      <c r="M29" s="48">
        <v>62.5</v>
      </c>
    </row>
    <row r="30" spans="1:13" ht="15">
      <c r="A30" s="129"/>
      <c r="B30" s="124"/>
      <c r="C30" s="127"/>
      <c r="D30" s="124"/>
      <c r="E30" s="127"/>
      <c r="F30" s="39" t="s">
        <v>465</v>
      </c>
      <c r="G30" s="39" t="s">
        <v>445</v>
      </c>
      <c r="H30" s="51">
        <v>13.8</v>
      </c>
      <c r="I30" s="52">
        <v>138</v>
      </c>
      <c r="J30" s="48">
        <v>40</v>
      </c>
      <c r="K30" s="48">
        <v>50</v>
      </c>
      <c r="L30" s="48">
        <v>0</v>
      </c>
      <c r="M30" s="48">
        <v>50</v>
      </c>
    </row>
    <row r="31" spans="1:13" ht="15">
      <c r="A31" s="129"/>
      <c r="B31" s="124"/>
      <c r="C31" s="127"/>
      <c r="D31" s="124"/>
      <c r="E31" s="127"/>
      <c r="F31" s="39" t="s">
        <v>466</v>
      </c>
      <c r="G31" s="39" t="s">
        <v>445</v>
      </c>
      <c r="H31" s="39">
        <v>13.8</v>
      </c>
      <c r="I31" s="39">
        <v>138</v>
      </c>
      <c r="J31" s="53">
        <v>50</v>
      </c>
      <c r="K31" s="48">
        <v>62.5</v>
      </c>
      <c r="L31" s="48">
        <v>0</v>
      </c>
      <c r="M31" s="48">
        <v>62.5</v>
      </c>
    </row>
    <row r="32" spans="1:13" ht="15">
      <c r="A32" s="129"/>
      <c r="B32" s="125"/>
      <c r="C32" s="128"/>
      <c r="D32" s="125"/>
      <c r="E32" s="128"/>
      <c r="F32" s="39" t="s">
        <v>467</v>
      </c>
      <c r="G32" s="39" t="s">
        <v>445</v>
      </c>
      <c r="H32" s="39">
        <v>13.8</v>
      </c>
      <c r="I32" s="39">
        <v>138</v>
      </c>
      <c r="J32" s="53">
        <v>40</v>
      </c>
      <c r="K32" s="48">
        <v>50</v>
      </c>
      <c r="L32" s="48">
        <v>0</v>
      </c>
      <c r="M32" s="48">
        <v>50</v>
      </c>
    </row>
    <row r="33" spans="1:13" ht="15">
      <c r="A33" s="129"/>
      <c r="B33" s="40" t="s">
        <v>468</v>
      </c>
      <c r="C33" s="41">
        <v>1</v>
      </c>
      <c r="D33" s="42"/>
      <c r="E33" s="41">
        <v>4</v>
      </c>
      <c r="F33" s="43"/>
      <c r="G33" s="43"/>
      <c r="H33" s="43"/>
      <c r="I33" s="43"/>
      <c r="J33" s="44">
        <v>180</v>
      </c>
      <c r="K33" s="49">
        <v>225</v>
      </c>
      <c r="L33" s="49">
        <v>0</v>
      </c>
      <c r="M33" s="49">
        <v>225</v>
      </c>
    </row>
    <row r="34" spans="1:13" ht="15">
      <c r="A34" s="129"/>
      <c r="B34" s="123" t="s">
        <v>68</v>
      </c>
      <c r="C34" s="129">
        <v>1</v>
      </c>
      <c r="D34" s="123" t="s">
        <v>469</v>
      </c>
      <c r="E34" s="129">
        <v>2</v>
      </c>
      <c r="F34" s="39" t="s">
        <v>470</v>
      </c>
      <c r="G34" s="39" t="s">
        <v>445</v>
      </c>
      <c r="H34" s="39">
        <v>6.6</v>
      </c>
      <c r="I34" s="39">
        <v>138</v>
      </c>
      <c r="J34" s="53">
        <v>15</v>
      </c>
      <c r="K34" s="48">
        <v>20</v>
      </c>
      <c r="L34" s="48">
        <v>0</v>
      </c>
      <c r="M34" s="48">
        <v>20</v>
      </c>
    </row>
    <row r="35" spans="1:13" ht="15">
      <c r="A35" s="129"/>
      <c r="B35" s="124"/>
      <c r="C35" s="129"/>
      <c r="D35" s="125"/>
      <c r="E35" s="129"/>
      <c r="F35" s="39" t="s">
        <v>471</v>
      </c>
      <c r="G35" s="39" t="s">
        <v>445</v>
      </c>
      <c r="H35" s="39">
        <v>6.6</v>
      </c>
      <c r="I35" s="39">
        <v>138</v>
      </c>
      <c r="J35" s="53">
        <v>15</v>
      </c>
      <c r="K35" s="48">
        <v>20</v>
      </c>
      <c r="L35" s="48">
        <v>0</v>
      </c>
      <c r="M35" s="48">
        <v>20</v>
      </c>
    </row>
    <row r="36" spans="1:13" ht="15">
      <c r="A36" s="129"/>
      <c r="B36" s="124"/>
      <c r="C36" s="129">
        <v>1</v>
      </c>
      <c r="D36" s="123" t="s">
        <v>469</v>
      </c>
      <c r="E36" s="129">
        <v>3</v>
      </c>
      <c r="F36" s="39" t="s">
        <v>472</v>
      </c>
      <c r="G36" s="39" t="s">
        <v>445</v>
      </c>
      <c r="H36" s="39">
        <v>13.8</v>
      </c>
      <c r="I36" s="39">
        <v>138</v>
      </c>
      <c r="J36" s="53">
        <v>32</v>
      </c>
      <c r="K36" s="48">
        <v>0</v>
      </c>
      <c r="L36" s="48">
        <v>0</v>
      </c>
      <c r="M36" s="48">
        <v>32</v>
      </c>
    </row>
    <row r="37" spans="1:13" ht="15">
      <c r="A37" s="129"/>
      <c r="B37" s="124"/>
      <c r="C37" s="129"/>
      <c r="D37" s="124"/>
      <c r="E37" s="129"/>
      <c r="F37" s="39" t="s">
        <v>473</v>
      </c>
      <c r="G37" s="39" t="s">
        <v>445</v>
      </c>
      <c r="H37" s="39">
        <v>13.8</v>
      </c>
      <c r="I37" s="39">
        <v>138</v>
      </c>
      <c r="J37" s="53">
        <v>32</v>
      </c>
      <c r="K37" s="48">
        <v>0</v>
      </c>
      <c r="L37" s="48">
        <v>0</v>
      </c>
      <c r="M37" s="48">
        <v>32</v>
      </c>
    </row>
    <row r="38" spans="1:13" ht="15">
      <c r="A38" s="129"/>
      <c r="B38" s="125"/>
      <c r="C38" s="129"/>
      <c r="D38" s="125"/>
      <c r="E38" s="129"/>
      <c r="F38" s="39" t="s">
        <v>474</v>
      </c>
      <c r="G38" s="39" t="s">
        <v>445</v>
      </c>
      <c r="H38" s="39">
        <v>13.8</v>
      </c>
      <c r="I38" s="39">
        <v>138</v>
      </c>
      <c r="J38" s="53">
        <v>32</v>
      </c>
      <c r="K38" s="48">
        <v>0</v>
      </c>
      <c r="L38" s="48">
        <v>0</v>
      </c>
      <c r="M38" s="48">
        <v>32</v>
      </c>
    </row>
    <row r="39" spans="1:13" ht="15">
      <c r="A39" s="129"/>
      <c r="B39" s="40" t="s">
        <v>475</v>
      </c>
      <c r="C39" s="41">
        <v>2</v>
      </c>
      <c r="D39" s="42"/>
      <c r="E39" s="41">
        <v>5</v>
      </c>
      <c r="F39" s="43"/>
      <c r="G39" s="43"/>
      <c r="H39" s="43"/>
      <c r="I39" s="43"/>
      <c r="J39" s="44">
        <v>126</v>
      </c>
      <c r="K39" s="49">
        <v>40</v>
      </c>
      <c r="L39" s="49">
        <v>0</v>
      </c>
      <c r="M39" s="49">
        <v>136</v>
      </c>
    </row>
    <row r="40" spans="1:13" ht="15">
      <c r="A40" s="129"/>
      <c r="B40" s="123" t="s">
        <v>96</v>
      </c>
      <c r="C40" s="126">
        <v>3</v>
      </c>
      <c r="D40" s="123" t="s">
        <v>100</v>
      </c>
      <c r="E40" s="126">
        <v>3</v>
      </c>
      <c r="F40" s="39" t="s">
        <v>476</v>
      </c>
      <c r="G40" s="39" t="s">
        <v>445</v>
      </c>
      <c r="H40" s="39">
        <v>4.16</v>
      </c>
      <c r="I40" s="39">
        <v>69</v>
      </c>
      <c r="J40" s="53">
        <v>10</v>
      </c>
      <c r="K40" s="48">
        <v>0</v>
      </c>
      <c r="L40" s="48">
        <v>0</v>
      </c>
      <c r="M40" s="48">
        <v>10</v>
      </c>
    </row>
    <row r="41" spans="1:13" ht="15">
      <c r="A41" s="129"/>
      <c r="B41" s="124"/>
      <c r="C41" s="127"/>
      <c r="D41" s="124"/>
      <c r="E41" s="127"/>
      <c r="F41" s="39" t="s">
        <v>477</v>
      </c>
      <c r="G41" s="39" t="s">
        <v>445</v>
      </c>
      <c r="H41" s="39">
        <v>4.16</v>
      </c>
      <c r="I41" s="39">
        <v>69</v>
      </c>
      <c r="J41" s="53">
        <v>10</v>
      </c>
      <c r="K41" s="48">
        <v>0</v>
      </c>
      <c r="L41" s="48">
        <v>0</v>
      </c>
      <c r="M41" s="48">
        <v>10</v>
      </c>
    </row>
    <row r="42" spans="1:13" ht="15">
      <c r="A42" s="129"/>
      <c r="B42" s="124"/>
      <c r="C42" s="127"/>
      <c r="D42" s="125"/>
      <c r="E42" s="128"/>
      <c r="F42" s="39" t="s">
        <v>478</v>
      </c>
      <c r="G42" s="39" t="s">
        <v>445</v>
      </c>
      <c r="H42" s="39">
        <v>4.16</v>
      </c>
      <c r="I42" s="39">
        <v>69</v>
      </c>
      <c r="J42" s="53">
        <v>10</v>
      </c>
      <c r="K42" s="48">
        <v>0</v>
      </c>
      <c r="L42" s="48">
        <v>0</v>
      </c>
      <c r="M42" s="48">
        <v>10</v>
      </c>
    </row>
    <row r="43" spans="1:13" ht="15">
      <c r="A43" s="129"/>
      <c r="B43" s="124"/>
      <c r="C43" s="127"/>
      <c r="D43" s="123" t="s">
        <v>99</v>
      </c>
      <c r="E43" s="126">
        <v>2</v>
      </c>
      <c r="F43" s="39" t="s">
        <v>479</v>
      </c>
      <c r="G43" s="39" t="s">
        <v>445</v>
      </c>
      <c r="H43" s="39">
        <v>13.8</v>
      </c>
      <c r="I43" s="39">
        <v>69</v>
      </c>
      <c r="J43" s="53">
        <v>15</v>
      </c>
      <c r="K43" s="48">
        <v>0</v>
      </c>
      <c r="L43" s="48">
        <v>0</v>
      </c>
      <c r="M43" s="48">
        <v>15</v>
      </c>
    </row>
    <row r="44" spans="1:13" ht="15">
      <c r="A44" s="129"/>
      <c r="B44" s="124"/>
      <c r="C44" s="127"/>
      <c r="D44" s="125"/>
      <c r="E44" s="128"/>
      <c r="F44" s="39" t="s">
        <v>480</v>
      </c>
      <c r="G44" s="39" t="s">
        <v>445</v>
      </c>
      <c r="H44" s="39">
        <v>13.8</v>
      </c>
      <c r="I44" s="39">
        <v>69</v>
      </c>
      <c r="J44" s="53">
        <v>15</v>
      </c>
      <c r="K44" s="48">
        <v>0</v>
      </c>
      <c r="L44" s="48">
        <v>0</v>
      </c>
      <c r="M44" s="48">
        <v>15</v>
      </c>
    </row>
    <row r="45" spans="1:13" ht="15">
      <c r="A45" s="129"/>
      <c r="B45" s="124"/>
      <c r="C45" s="127"/>
      <c r="D45" s="123" t="s">
        <v>481</v>
      </c>
      <c r="E45" s="126">
        <v>2</v>
      </c>
      <c r="F45" s="39" t="s">
        <v>482</v>
      </c>
      <c r="G45" s="39" t="s">
        <v>445</v>
      </c>
      <c r="H45" s="39">
        <v>69</v>
      </c>
      <c r="I45" s="39">
        <v>2.4</v>
      </c>
      <c r="J45" s="53">
        <v>10</v>
      </c>
      <c r="K45" s="48">
        <v>12.5</v>
      </c>
      <c r="L45" s="48">
        <v>0</v>
      </c>
      <c r="M45" s="48">
        <v>12.5</v>
      </c>
    </row>
    <row r="46" spans="1:13" ht="15">
      <c r="A46" s="129"/>
      <c r="B46" s="125"/>
      <c r="C46" s="128"/>
      <c r="D46" s="125"/>
      <c r="E46" s="128"/>
      <c r="F46" s="39" t="s">
        <v>483</v>
      </c>
      <c r="G46" s="39" t="s">
        <v>445</v>
      </c>
      <c r="H46" s="39">
        <v>6.3</v>
      </c>
      <c r="I46" s="39">
        <v>69</v>
      </c>
      <c r="J46" s="53">
        <v>8.61</v>
      </c>
      <c r="K46" s="48">
        <v>0</v>
      </c>
      <c r="L46" s="48">
        <v>0</v>
      </c>
      <c r="M46" s="48">
        <v>8.61</v>
      </c>
    </row>
    <row r="47" spans="1:13" ht="15">
      <c r="A47" s="129"/>
      <c r="B47" s="40" t="s">
        <v>484</v>
      </c>
      <c r="C47" s="41">
        <v>3</v>
      </c>
      <c r="D47" s="42"/>
      <c r="E47" s="41">
        <v>7</v>
      </c>
      <c r="F47" s="43"/>
      <c r="G47" s="43"/>
      <c r="H47" s="43"/>
      <c r="I47" s="43"/>
      <c r="J47" s="44">
        <v>78.61</v>
      </c>
      <c r="K47" s="49">
        <v>12.5</v>
      </c>
      <c r="L47" s="49">
        <v>0</v>
      </c>
      <c r="M47" s="49">
        <v>81.11</v>
      </c>
    </row>
    <row r="48" spans="1:13" ht="15">
      <c r="A48" s="129"/>
      <c r="B48" s="123" t="s">
        <v>103</v>
      </c>
      <c r="C48" s="126">
        <v>2</v>
      </c>
      <c r="D48" s="38" t="s">
        <v>485</v>
      </c>
      <c r="E48" s="54">
        <v>1</v>
      </c>
      <c r="F48" s="39" t="s">
        <v>486</v>
      </c>
      <c r="G48" s="39" t="s">
        <v>445</v>
      </c>
      <c r="H48" s="39">
        <v>138</v>
      </c>
      <c r="I48" s="39">
        <v>13.8</v>
      </c>
      <c r="J48" s="53">
        <v>26</v>
      </c>
      <c r="K48" s="48">
        <v>0</v>
      </c>
      <c r="L48" s="48">
        <v>0</v>
      </c>
      <c r="M48" s="48">
        <v>26</v>
      </c>
    </row>
    <row r="49" spans="1:13" ht="15">
      <c r="A49" s="129"/>
      <c r="B49" s="125"/>
      <c r="C49" s="128"/>
      <c r="D49" s="38" t="s">
        <v>487</v>
      </c>
      <c r="E49" s="54">
        <v>1</v>
      </c>
      <c r="F49" s="39" t="s">
        <v>488</v>
      </c>
      <c r="G49" s="39" t="s">
        <v>445</v>
      </c>
      <c r="H49" s="39">
        <v>138</v>
      </c>
      <c r="I49" s="39">
        <v>13.8</v>
      </c>
      <c r="J49" s="53">
        <v>20</v>
      </c>
      <c r="K49" s="48">
        <v>0</v>
      </c>
      <c r="L49" s="48">
        <v>0</v>
      </c>
      <c r="M49" s="48">
        <v>20</v>
      </c>
    </row>
    <row r="50" spans="1:13" ht="15">
      <c r="A50" s="129"/>
      <c r="B50" s="40" t="s">
        <v>489</v>
      </c>
      <c r="C50" s="41">
        <v>2</v>
      </c>
      <c r="D50" s="42"/>
      <c r="E50" s="41">
        <v>2</v>
      </c>
      <c r="F50" s="43"/>
      <c r="G50" s="43"/>
      <c r="H50" s="43"/>
      <c r="I50" s="43"/>
      <c r="J50" s="44">
        <v>46</v>
      </c>
      <c r="K50" s="49">
        <v>0</v>
      </c>
      <c r="L50" s="49">
        <v>0</v>
      </c>
      <c r="M50" s="49">
        <v>46</v>
      </c>
    </row>
    <row r="51" spans="1:13" ht="15">
      <c r="A51" s="129"/>
      <c r="B51" s="45" t="s">
        <v>105</v>
      </c>
      <c r="C51" s="46">
        <v>1</v>
      </c>
      <c r="D51" s="38" t="s">
        <v>106</v>
      </c>
      <c r="E51" s="54">
        <v>1</v>
      </c>
      <c r="F51" s="39" t="s">
        <v>490</v>
      </c>
      <c r="G51" s="39" t="s">
        <v>445</v>
      </c>
      <c r="H51" s="39">
        <v>0.48</v>
      </c>
      <c r="I51" s="39">
        <v>22</v>
      </c>
      <c r="J51" s="53">
        <v>2.2</v>
      </c>
      <c r="K51" s="48">
        <v>0</v>
      </c>
      <c r="L51" s="48">
        <v>0</v>
      </c>
      <c r="M51" s="48">
        <v>2.2</v>
      </c>
    </row>
    <row r="52" spans="1:13" ht="15">
      <c r="A52" s="129"/>
      <c r="B52" s="40" t="s">
        <v>491</v>
      </c>
      <c r="C52" s="41">
        <v>1</v>
      </c>
      <c r="D52" s="42"/>
      <c r="E52" s="41">
        <v>1</v>
      </c>
      <c r="F52" s="43"/>
      <c r="G52" s="43"/>
      <c r="H52" s="43"/>
      <c r="I52" s="43"/>
      <c r="J52" s="44">
        <v>2.2</v>
      </c>
      <c r="K52" s="49">
        <v>0</v>
      </c>
      <c r="L52" s="49">
        <v>0</v>
      </c>
      <c r="M52" s="49">
        <v>2.2</v>
      </c>
    </row>
    <row r="53" spans="1:13" ht="15">
      <c r="A53" s="129"/>
      <c r="B53" s="123" t="s">
        <v>108</v>
      </c>
      <c r="C53" s="126">
        <v>2</v>
      </c>
      <c r="D53" s="38" t="s">
        <v>492</v>
      </c>
      <c r="E53" s="47">
        <v>1</v>
      </c>
      <c r="F53" s="38" t="s">
        <v>493</v>
      </c>
      <c r="G53" s="39" t="s">
        <v>494</v>
      </c>
      <c r="H53" s="39">
        <v>0.37</v>
      </c>
      <c r="I53" s="39">
        <v>13.8</v>
      </c>
      <c r="J53" s="53">
        <v>0.995</v>
      </c>
      <c r="K53" s="48">
        <v>0</v>
      </c>
      <c r="L53" s="48">
        <v>0</v>
      </c>
      <c r="M53" s="48">
        <v>0.995</v>
      </c>
    </row>
    <row r="54" spans="1:13" ht="15">
      <c r="A54" s="129"/>
      <c r="B54" s="125"/>
      <c r="C54" s="128"/>
      <c r="D54" s="38" t="s">
        <v>495</v>
      </c>
      <c r="E54" s="46">
        <v>1</v>
      </c>
      <c r="F54" s="38" t="s">
        <v>496</v>
      </c>
      <c r="G54" s="39" t="s">
        <v>494</v>
      </c>
      <c r="H54" s="39">
        <v>0.37</v>
      </c>
      <c r="I54" s="39">
        <v>13.8</v>
      </c>
      <c r="J54" s="53">
        <v>0.995</v>
      </c>
      <c r="K54" s="48">
        <v>0</v>
      </c>
      <c r="L54" s="48">
        <v>0</v>
      </c>
      <c r="M54" s="48">
        <v>0.995</v>
      </c>
    </row>
    <row r="55" spans="1:13" ht="15">
      <c r="A55" s="129"/>
      <c r="B55" s="40" t="s">
        <v>497</v>
      </c>
      <c r="C55" s="41">
        <v>2</v>
      </c>
      <c r="D55" s="42"/>
      <c r="E55" s="41">
        <v>2</v>
      </c>
      <c r="F55" s="43"/>
      <c r="G55" s="43"/>
      <c r="H55" s="43"/>
      <c r="I55" s="43"/>
      <c r="J55" s="44">
        <v>1.99</v>
      </c>
      <c r="K55" s="49">
        <v>0</v>
      </c>
      <c r="L55" s="49">
        <v>0</v>
      </c>
      <c r="M55" s="49">
        <v>1.99</v>
      </c>
    </row>
    <row r="56" spans="1:13" ht="15">
      <c r="A56" s="129"/>
      <c r="B56" s="123" t="s">
        <v>112</v>
      </c>
      <c r="C56" s="126">
        <v>2</v>
      </c>
      <c r="D56" s="38" t="s">
        <v>114</v>
      </c>
      <c r="E56" s="47">
        <v>1</v>
      </c>
      <c r="F56" s="39" t="s">
        <v>490</v>
      </c>
      <c r="G56" s="39" t="s">
        <v>445</v>
      </c>
      <c r="H56" s="39">
        <v>6.6</v>
      </c>
      <c r="I56" s="39">
        <v>138</v>
      </c>
      <c r="J56" s="53">
        <v>10</v>
      </c>
      <c r="K56" s="48">
        <v>12.5</v>
      </c>
      <c r="L56" s="48">
        <v>0</v>
      </c>
      <c r="M56" s="48">
        <v>12.5</v>
      </c>
    </row>
    <row r="57" spans="1:13" ht="15">
      <c r="A57" s="129"/>
      <c r="B57" s="125"/>
      <c r="C57" s="128"/>
      <c r="D57" s="38" t="s">
        <v>116</v>
      </c>
      <c r="E57" s="47">
        <v>1</v>
      </c>
      <c r="F57" s="39" t="s">
        <v>490</v>
      </c>
      <c r="G57" s="39" t="s">
        <v>445</v>
      </c>
      <c r="H57" s="39">
        <v>6.9</v>
      </c>
      <c r="I57" s="39">
        <v>138</v>
      </c>
      <c r="J57" s="53">
        <v>12.6</v>
      </c>
      <c r="K57" s="48">
        <v>18</v>
      </c>
      <c r="L57" s="48">
        <v>0</v>
      </c>
      <c r="M57" s="48">
        <v>18</v>
      </c>
    </row>
    <row r="58" spans="1:13" ht="15">
      <c r="A58" s="129"/>
      <c r="B58" s="40" t="s">
        <v>498</v>
      </c>
      <c r="C58" s="41">
        <v>2</v>
      </c>
      <c r="D58" s="42"/>
      <c r="E58" s="41">
        <v>2</v>
      </c>
      <c r="F58" s="43"/>
      <c r="G58" s="43"/>
      <c r="H58" s="43"/>
      <c r="I58" s="43"/>
      <c r="J58" s="44">
        <v>22.6</v>
      </c>
      <c r="K58" s="49">
        <v>30.5</v>
      </c>
      <c r="L58" s="49">
        <v>0</v>
      </c>
      <c r="M58" s="49">
        <v>30.5</v>
      </c>
    </row>
    <row r="59" spans="1:13" ht="15">
      <c r="A59" s="129"/>
      <c r="B59" s="123" t="s">
        <v>122</v>
      </c>
      <c r="C59" s="126">
        <v>1</v>
      </c>
      <c r="D59" s="123" t="s">
        <v>122</v>
      </c>
      <c r="E59" s="126">
        <v>3</v>
      </c>
      <c r="F59" s="39" t="s">
        <v>499</v>
      </c>
      <c r="G59" s="39" t="s">
        <v>445</v>
      </c>
      <c r="H59" s="39">
        <v>13.8</v>
      </c>
      <c r="I59" s="39">
        <v>0.27</v>
      </c>
      <c r="J59" s="53">
        <v>1</v>
      </c>
      <c r="K59" s="48">
        <v>0</v>
      </c>
      <c r="L59" s="48">
        <v>0</v>
      </c>
      <c r="M59" s="48">
        <v>1</v>
      </c>
    </row>
    <row r="60" spans="1:13" ht="15">
      <c r="A60" s="129"/>
      <c r="B60" s="124"/>
      <c r="C60" s="127"/>
      <c r="D60" s="124"/>
      <c r="E60" s="127"/>
      <c r="F60" s="39" t="s">
        <v>447</v>
      </c>
      <c r="G60" s="39" t="s">
        <v>445</v>
      </c>
      <c r="H60" s="39">
        <v>13.8</v>
      </c>
      <c r="I60" s="39">
        <v>0.27</v>
      </c>
      <c r="J60" s="53">
        <v>1</v>
      </c>
      <c r="K60" s="48">
        <v>0</v>
      </c>
      <c r="L60" s="48">
        <v>0</v>
      </c>
      <c r="M60" s="48">
        <v>1</v>
      </c>
    </row>
    <row r="61" spans="1:13" ht="15">
      <c r="A61" s="129"/>
      <c r="B61" s="125"/>
      <c r="C61" s="128"/>
      <c r="D61" s="125"/>
      <c r="E61" s="128"/>
      <c r="F61" s="39" t="s">
        <v>448</v>
      </c>
      <c r="G61" s="39" t="s">
        <v>445</v>
      </c>
      <c r="H61" s="39">
        <v>13.8</v>
      </c>
      <c r="I61" s="39">
        <v>0.27</v>
      </c>
      <c r="J61" s="53">
        <v>1</v>
      </c>
      <c r="K61" s="48">
        <v>0</v>
      </c>
      <c r="L61" s="48">
        <v>0</v>
      </c>
      <c r="M61" s="48">
        <v>1</v>
      </c>
    </row>
    <row r="62" spans="1:13" ht="15">
      <c r="A62" s="129"/>
      <c r="B62" s="40" t="s">
        <v>500</v>
      </c>
      <c r="C62" s="41">
        <v>1</v>
      </c>
      <c r="D62" s="42"/>
      <c r="E62" s="41">
        <v>3</v>
      </c>
      <c r="F62" s="43"/>
      <c r="G62" s="43"/>
      <c r="H62" s="43"/>
      <c r="I62" s="43"/>
      <c r="J62" s="44">
        <v>3</v>
      </c>
      <c r="K62" s="49">
        <v>0</v>
      </c>
      <c r="L62" s="49">
        <v>0</v>
      </c>
      <c r="M62" s="49">
        <v>3</v>
      </c>
    </row>
    <row r="63" spans="1:13" ht="15">
      <c r="A63" s="129"/>
      <c r="B63" s="45" t="s">
        <v>129</v>
      </c>
      <c r="C63" s="46">
        <v>1</v>
      </c>
      <c r="D63" s="38" t="s">
        <v>130</v>
      </c>
      <c r="E63" s="47">
        <v>1</v>
      </c>
      <c r="F63" s="39" t="s">
        <v>501</v>
      </c>
      <c r="G63" s="39" t="s">
        <v>445</v>
      </c>
      <c r="H63" s="39">
        <v>6.9</v>
      </c>
      <c r="I63" s="39">
        <v>69</v>
      </c>
      <c r="J63" s="53">
        <v>12</v>
      </c>
      <c r="K63" s="48">
        <v>0</v>
      </c>
      <c r="L63" s="48">
        <v>0</v>
      </c>
      <c r="M63" s="48">
        <v>12</v>
      </c>
    </row>
    <row r="64" spans="1:13" ht="15">
      <c r="A64" s="129"/>
      <c r="B64" s="40" t="s">
        <v>502</v>
      </c>
      <c r="C64" s="41">
        <v>1</v>
      </c>
      <c r="D64" s="42"/>
      <c r="E64" s="41">
        <v>1</v>
      </c>
      <c r="F64" s="43"/>
      <c r="G64" s="43"/>
      <c r="H64" s="43"/>
      <c r="I64" s="43"/>
      <c r="J64" s="44">
        <v>12</v>
      </c>
      <c r="K64" s="49">
        <v>0</v>
      </c>
      <c r="L64" s="49">
        <v>0</v>
      </c>
      <c r="M64" s="49">
        <v>12</v>
      </c>
    </row>
    <row r="65" spans="1:13" ht="15">
      <c r="A65" s="129"/>
      <c r="B65" s="45" t="s">
        <v>131</v>
      </c>
      <c r="C65" s="46">
        <v>1</v>
      </c>
      <c r="D65" s="38" t="s">
        <v>131</v>
      </c>
      <c r="E65" s="47">
        <v>1</v>
      </c>
      <c r="F65" s="39" t="s">
        <v>503</v>
      </c>
      <c r="G65" s="39" t="s">
        <v>445</v>
      </c>
      <c r="H65" s="39">
        <v>13.8</v>
      </c>
      <c r="I65" s="39">
        <v>69</v>
      </c>
      <c r="J65" s="48">
        <v>18</v>
      </c>
      <c r="K65" s="48">
        <v>27</v>
      </c>
      <c r="L65" s="48">
        <v>0</v>
      </c>
      <c r="M65" s="48">
        <v>27</v>
      </c>
    </row>
    <row r="66" spans="1:13" ht="15">
      <c r="A66" s="129"/>
      <c r="B66" s="40" t="s">
        <v>504</v>
      </c>
      <c r="C66" s="41">
        <v>1</v>
      </c>
      <c r="D66" s="42"/>
      <c r="E66" s="41">
        <v>1</v>
      </c>
      <c r="F66" s="43"/>
      <c r="G66" s="43"/>
      <c r="H66" s="43"/>
      <c r="I66" s="43"/>
      <c r="J66" s="44">
        <v>18</v>
      </c>
      <c r="K66" s="49">
        <v>27</v>
      </c>
      <c r="L66" s="49">
        <v>0</v>
      </c>
      <c r="M66" s="49">
        <v>27</v>
      </c>
    </row>
    <row r="67" spans="1:13" ht="15">
      <c r="A67" s="129"/>
      <c r="B67" s="45" t="s">
        <v>138</v>
      </c>
      <c r="C67" s="46">
        <v>1</v>
      </c>
      <c r="D67" s="38" t="s">
        <v>505</v>
      </c>
      <c r="E67" s="47">
        <v>1</v>
      </c>
      <c r="F67" s="39" t="s">
        <v>506</v>
      </c>
      <c r="G67" s="39" t="s">
        <v>445</v>
      </c>
      <c r="H67" s="39">
        <v>6.6</v>
      </c>
      <c r="I67" s="39">
        <v>22.8</v>
      </c>
      <c r="J67" s="53">
        <v>12</v>
      </c>
      <c r="K67" s="48">
        <v>0</v>
      </c>
      <c r="L67" s="48">
        <v>0</v>
      </c>
      <c r="M67" s="48">
        <v>12</v>
      </c>
    </row>
    <row r="68" spans="1:13" ht="15">
      <c r="A68" s="129"/>
      <c r="B68" s="40" t="s">
        <v>507</v>
      </c>
      <c r="C68" s="41">
        <v>1</v>
      </c>
      <c r="D68" s="42"/>
      <c r="E68" s="41">
        <v>1</v>
      </c>
      <c r="F68" s="43"/>
      <c r="G68" s="43"/>
      <c r="H68" s="43"/>
      <c r="I68" s="43"/>
      <c r="J68" s="44">
        <v>12</v>
      </c>
      <c r="K68" s="49">
        <v>0</v>
      </c>
      <c r="L68" s="49">
        <v>0</v>
      </c>
      <c r="M68" s="49">
        <v>12</v>
      </c>
    </row>
    <row r="69" spans="1:13" ht="15">
      <c r="A69" s="129"/>
      <c r="B69" s="45" t="s">
        <v>140</v>
      </c>
      <c r="C69" s="46">
        <v>1</v>
      </c>
      <c r="D69" s="38" t="s">
        <v>508</v>
      </c>
      <c r="E69" s="47">
        <v>1</v>
      </c>
      <c r="F69" s="39" t="s">
        <v>509</v>
      </c>
      <c r="G69" s="39" t="s">
        <v>445</v>
      </c>
      <c r="H69" s="39">
        <v>13.8</v>
      </c>
      <c r="I69" s="39">
        <v>138</v>
      </c>
      <c r="J69" s="53">
        <v>90</v>
      </c>
      <c r="K69" s="48">
        <v>120</v>
      </c>
      <c r="L69" s="48">
        <v>150</v>
      </c>
      <c r="M69" s="48">
        <v>150</v>
      </c>
    </row>
    <row r="70" spans="1:13" ht="15">
      <c r="A70" s="129"/>
      <c r="B70" s="40" t="s">
        <v>510</v>
      </c>
      <c r="C70" s="41">
        <v>1</v>
      </c>
      <c r="D70" s="42"/>
      <c r="E70" s="41">
        <v>1</v>
      </c>
      <c r="F70" s="43"/>
      <c r="G70" s="43"/>
      <c r="H70" s="43"/>
      <c r="I70" s="43"/>
      <c r="J70" s="44">
        <v>90</v>
      </c>
      <c r="K70" s="49">
        <v>120</v>
      </c>
      <c r="L70" s="49">
        <v>150</v>
      </c>
      <c r="M70" s="49">
        <v>150</v>
      </c>
    </row>
    <row r="71" spans="1:13" ht="15">
      <c r="A71" s="129"/>
      <c r="B71" s="45" t="s">
        <v>142</v>
      </c>
      <c r="C71" s="46">
        <v>1</v>
      </c>
      <c r="D71" s="38" t="s">
        <v>511</v>
      </c>
      <c r="E71" s="47">
        <v>1</v>
      </c>
      <c r="F71" s="39" t="s">
        <v>511</v>
      </c>
      <c r="G71" s="39" t="s">
        <v>445</v>
      </c>
      <c r="H71" s="39">
        <v>69</v>
      </c>
      <c r="I71" s="39">
        <v>6.9</v>
      </c>
      <c r="J71" s="53">
        <v>13</v>
      </c>
      <c r="K71" s="48">
        <v>0</v>
      </c>
      <c r="L71" s="48">
        <v>0</v>
      </c>
      <c r="M71" s="48">
        <v>13</v>
      </c>
    </row>
    <row r="72" spans="1:13" ht="15">
      <c r="A72" s="129"/>
      <c r="B72" s="40" t="s">
        <v>512</v>
      </c>
      <c r="C72" s="41">
        <v>1</v>
      </c>
      <c r="D72" s="55"/>
      <c r="E72" s="41">
        <v>1</v>
      </c>
      <c r="F72" s="43"/>
      <c r="G72" s="43"/>
      <c r="H72" s="43"/>
      <c r="I72" s="43"/>
      <c r="J72" s="44">
        <v>13</v>
      </c>
      <c r="K72" s="49">
        <v>0</v>
      </c>
      <c r="L72" s="49">
        <v>0</v>
      </c>
      <c r="M72" s="49">
        <v>13</v>
      </c>
    </row>
    <row r="73" spans="1:13" ht="15">
      <c r="A73" s="56" t="s">
        <v>513</v>
      </c>
      <c r="B73" s="57"/>
      <c r="C73" s="58">
        <v>29</v>
      </c>
      <c r="D73" s="59"/>
      <c r="E73" s="58">
        <v>50</v>
      </c>
      <c r="F73" s="56"/>
      <c r="G73" s="60"/>
      <c r="H73" s="60"/>
      <c r="I73" s="57"/>
      <c r="J73" s="61">
        <v>1205.4</v>
      </c>
      <c r="K73" s="61">
        <v>1087.5</v>
      </c>
      <c r="L73" s="61">
        <v>1303</v>
      </c>
      <c r="M73" s="61">
        <v>2161.3</v>
      </c>
    </row>
  </sheetData>
  <sheetProtection/>
  <mergeCells count="52">
    <mergeCell ref="A3:A72"/>
    <mergeCell ref="B3:B4"/>
    <mergeCell ref="C3:C4"/>
    <mergeCell ref="B8:B13"/>
    <mergeCell ref="C8:C13"/>
    <mergeCell ref="D8:D9"/>
    <mergeCell ref="B20:B22"/>
    <mergeCell ref="C20:C22"/>
    <mergeCell ref="D20:D22"/>
    <mergeCell ref="B34:B38"/>
    <mergeCell ref="E8:E9"/>
    <mergeCell ref="D10:D11"/>
    <mergeCell ref="E10:E11"/>
    <mergeCell ref="D12:D13"/>
    <mergeCell ref="E12:E13"/>
    <mergeCell ref="B17:B18"/>
    <mergeCell ref="C17:C18"/>
    <mergeCell ref="D17:D18"/>
    <mergeCell ref="E17:E18"/>
    <mergeCell ref="E20:E22"/>
    <mergeCell ref="B24:B27"/>
    <mergeCell ref="C24:C27"/>
    <mergeCell ref="D24:D27"/>
    <mergeCell ref="E24:E27"/>
    <mergeCell ref="B29:B32"/>
    <mergeCell ref="C29:C32"/>
    <mergeCell ref="D29:D32"/>
    <mergeCell ref="E29:E32"/>
    <mergeCell ref="C34:C35"/>
    <mergeCell ref="D34:D35"/>
    <mergeCell ref="E34:E35"/>
    <mergeCell ref="C36:C38"/>
    <mergeCell ref="D36:D38"/>
    <mergeCell ref="E36:E38"/>
    <mergeCell ref="B40:B46"/>
    <mergeCell ref="C40:C46"/>
    <mergeCell ref="D40:D42"/>
    <mergeCell ref="E40:E42"/>
    <mergeCell ref="D43:D44"/>
    <mergeCell ref="E43:E44"/>
    <mergeCell ref="D45:D46"/>
    <mergeCell ref="E45:E46"/>
    <mergeCell ref="B59:B61"/>
    <mergeCell ref="C59:C61"/>
    <mergeCell ref="D59:D61"/>
    <mergeCell ref="E59:E61"/>
    <mergeCell ref="B48:B49"/>
    <mergeCell ref="C48:C49"/>
    <mergeCell ref="B53:B54"/>
    <mergeCell ref="C53:C54"/>
    <mergeCell ref="B56:B57"/>
    <mergeCell ref="C56:C57"/>
  </mergeCells>
  <conditionalFormatting sqref="M7">
    <cfRule type="cellIs" priority="10" dxfId="169" operator="lessThan">
      <formula>0</formula>
    </cfRule>
  </conditionalFormatting>
  <conditionalFormatting sqref="G47:I47">
    <cfRule type="cellIs" priority="125" dxfId="169" operator="lessThan">
      <formula>0</formula>
    </cfRule>
  </conditionalFormatting>
  <conditionalFormatting sqref="K39:M39">
    <cfRule type="cellIs" priority="128" dxfId="169" operator="lessThan">
      <formula>0</formula>
    </cfRule>
  </conditionalFormatting>
  <conditionalFormatting sqref="A73 C73:M73">
    <cfRule type="cellIs" priority="163" dxfId="169" operator="lessThan">
      <formula>0</formula>
    </cfRule>
  </conditionalFormatting>
  <conditionalFormatting sqref="K62:M62">
    <cfRule type="cellIs" priority="104" dxfId="169" operator="lessThan">
      <formula>0</formula>
    </cfRule>
  </conditionalFormatting>
  <conditionalFormatting sqref="J6:M6 J8:M13 J15:M15 J17:M18 J20:M22">
    <cfRule type="cellIs" priority="162" dxfId="169" operator="lessThan">
      <formula>0</formula>
    </cfRule>
  </conditionalFormatting>
  <conditionalFormatting sqref="K25:M26">
    <cfRule type="cellIs" priority="161" dxfId="169" operator="lessThan">
      <formula>0</formula>
    </cfRule>
  </conditionalFormatting>
  <conditionalFormatting sqref="K70:M70">
    <cfRule type="cellIs" priority="92" dxfId="169" operator="lessThan">
      <formula>0</formula>
    </cfRule>
  </conditionalFormatting>
  <conditionalFormatting sqref="K31:M32 K34:M38">
    <cfRule type="cellIs" priority="160" dxfId="169" operator="lessThan">
      <formula>0</formula>
    </cfRule>
  </conditionalFormatting>
  <conditionalFormatting sqref="K40:M46 K48:M49 K51:M51 K53:M54 K56:M56">
    <cfRule type="cellIs" priority="159" dxfId="169" operator="lessThan">
      <formula>0</formula>
    </cfRule>
  </conditionalFormatting>
  <conditionalFormatting sqref="K57:M57 K59:M61">
    <cfRule type="cellIs" priority="158" dxfId="169" operator="lessThan">
      <formula>0</formula>
    </cfRule>
  </conditionalFormatting>
  <conditionalFormatting sqref="K67:M67 K69:M69 K71:M71">
    <cfRule type="cellIs" priority="157" dxfId="169" operator="lessThan">
      <formula>0</formula>
    </cfRule>
  </conditionalFormatting>
  <conditionalFormatting sqref="D19">
    <cfRule type="cellIs" priority="60" dxfId="169" operator="lessThan">
      <formula>0</formula>
    </cfRule>
  </conditionalFormatting>
  <conditionalFormatting sqref="D23">
    <cfRule type="cellIs" priority="59" dxfId="169" operator="lessThan">
      <formula>0</formula>
    </cfRule>
  </conditionalFormatting>
  <conditionalFormatting sqref="D28">
    <cfRule type="cellIs" priority="58" dxfId="169" operator="lessThan">
      <formula>0</formula>
    </cfRule>
  </conditionalFormatting>
  <conditionalFormatting sqref="D33">
    <cfRule type="cellIs" priority="57" dxfId="169" operator="lessThan">
      <formula>0</formula>
    </cfRule>
  </conditionalFormatting>
  <conditionalFormatting sqref="D39">
    <cfRule type="cellIs" priority="56" dxfId="169" operator="lessThan">
      <formula>0</formula>
    </cfRule>
  </conditionalFormatting>
  <conditionalFormatting sqref="D47">
    <cfRule type="cellIs" priority="55" dxfId="169" operator="lessThan">
      <formula>0</formula>
    </cfRule>
  </conditionalFormatting>
  <conditionalFormatting sqref="B5">
    <cfRule type="cellIs" priority="156" dxfId="169" operator="lessThan">
      <formula>0</formula>
    </cfRule>
  </conditionalFormatting>
  <conditionalFormatting sqref="D66">
    <cfRule type="cellIs" priority="49" dxfId="169" operator="lessThan">
      <formula>0</formula>
    </cfRule>
  </conditionalFormatting>
  <conditionalFormatting sqref="D52">
    <cfRule type="cellIs" priority="53" dxfId="169" operator="lessThan">
      <formula>0</formula>
    </cfRule>
  </conditionalFormatting>
  <conditionalFormatting sqref="D16">
    <cfRule type="cellIs" priority="61" dxfId="169" operator="lessThan">
      <formula>0</formula>
    </cfRule>
  </conditionalFormatting>
  <conditionalFormatting sqref="E16">
    <cfRule type="cellIs" priority="64" dxfId="169" operator="lessThan">
      <formula>0</formula>
    </cfRule>
  </conditionalFormatting>
  <conditionalFormatting sqref="C5">
    <cfRule type="cellIs" priority="67" dxfId="169" operator="lessThan">
      <formula>0</formula>
    </cfRule>
  </conditionalFormatting>
  <conditionalFormatting sqref="B52">
    <cfRule type="cellIs" priority="118" dxfId="169" operator="lessThan">
      <formula>0</formula>
    </cfRule>
  </conditionalFormatting>
  <conditionalFormatting sqref="F5:I5">
    <cfRule type="cellIs" priority="155" dxfId="169" operator="lessThan">
      <formula>0</formula>
    </cfRule>
  </conditionalFormatting>
  <conditionalFormatting sqref="J5:M5">
    <cfRule type="cellIs" priority="154" dxfId="169" operator="lessThan">
      <formula>0</formula>
    </cfRule>
  </conditionalFormatting>
  <conditionalFormatting sqref="E28">
    <cfRule type="cellIs" priority="44" dxfId="169" operator="lessThan">
      <formula>0</formula>
    </cfRule>
  </conditionalFormatting>
  <conditionalFormatting sqref="E33">
    <cfRule type="cellIs" priority="43" dxfId="169" operator="lessThan">
      <formula>0</formula>
    </cfRule>
  </conditionalFormatting>
  <conditionalFormatting sqref="D70">
    <cfRule type="cellIs" priority="47" dxfId="169" operator="lessThan">
      <formula>0</formula>
    </cfRule>
  </conditionalFormatting>
  <conditionalFormatting sqref="E19">
    <cfRule type="cellIs" priority="46" dxfId="169" operator="lessThan">
      <formula>0</formula>
    </cfRule>
  </conditionalFormatting>
  <conditionalFormatting sqref="D62">
    <cfRule type="cellIs" priority="50" dxfId="169" operator="lessThan">
      <formula>0</formula>
    </cfRule>
  </conditionalFormatting>
  <conditionalFormatting sqref="D55">
    <cfRule type="cellIs" priority="52" dxfId="169" operator="lessThan">
      <formula>0</formula>
    </cfRule>
  </conditionalFormatting>
  <conditionalFormatting sqref="C52">
    <cfRule type="cellIs" priority="77" dxfId="169" operator="lessThan">
      <formula>0</formula>
    </cfRule>
  </conditionalFormatting>
  <conditionalFormatting sqref="C68">
    <cfRule type="cellIs" priority="82" dxfId="169" operator="lessThan">
      <formula>0</formula>
    </cfRule>
  </conditionalFormatting>
  <conditionalFormatting sqref="G70:I70">
    <cfRule type="cellIs" priority="93" dxfId="169" operator="lessThan">
      <formula>0</formula>
    </cfRule>
  </conditionalFormatting>
  <conditionalFormatting sqref="K68:M68">
    <cfRule type="cellIs" priority="96" dxfId="169" operator="lessThan">
      <formula>0</formula>
    </cfRule>
  </conditionalFormatting>
  <conditionalFormatting sqref="J66">
    <cfRule type="cellIs" priority="99" dxfId="169" operator="lessThan">
      <formula>0</formula>
    </cfRule>
  </conditionalFormatting>
  <conditionalFormatting sqref="B7">
    <cfRule type="cellIs" priority="153" dxfId="169" operator="lessThan">
      <formula>0</formula>
    </cfRule>
  </conditionalFormatting>
  <conditionalFormatting sqref="J19:M19">
    <cfRule type="cellIs" priority="144" dxfId="169" operator="lessThan">
      <formula>0</formula>
    </cfRule>
  </conditionalFormatting>
  <conditionalFormatting sqref="B23">
    <cfRule type="cellIs" priority="143" dxfId="169" operator="lessThan">
      <formula>0</formula>
    </cfRule>
  </conditionalFormatting>
  <conditionalFormatting sqref="B14">
    <cfRule type="cellIs" priority="152" dxfId="169" operator="lessThan">
      <formula>0</formula>
    </cfRule>
  </conditionalFormatting>
  <conditionalFormatting sqref="B47">
    <cfRule type="cellIs" priority="126" dxfId="169" operator="lessThan">
      <formula>0</formula>
    </cfRule>
  </conditionalFormatting>
  <conditionalFormatting sqref="B68">
    <cfRule type="cellIs" priority="98" dxfId="169" operator="lessThan">
      <formula>0</formula>
    </cfRule>
  </conditionalFormatting>
  <conditionalFormatting sqref="F14:I14">
    <cfRule type="cellIs" priority="151" dxfId="169" operator="lessThan">
      <formula>0</formula>
    </cfRule>
  </conditionalFormatting>
  <conditionalFormatting sqref="J14:M14">
    <cfRule type="cellIs" priority="150" dxfId="169" operator="lessThan">
      <formula>0</formula>
    </cfRule>
  </conditionalFormatting>
  <conditionalFormatting sqref="B16">
    <cfRule type="cellIs" priority="149" dxfId="169" operator="lessThan">
      <formula>0</formula>
    </cfRule>
  </conditionalFormatting>
  <conditionalFormatting sqref="J47">
    <cfRule type="cellIs" priority="123" dxfId="169" operator="lessThan">
      <formula>0</formula>
    </cfRule>
  </conditionalFormatting>
  <conditionalFormatting sqref="J68">
    <cfRule type="cellIs" priority="95" dxfId="169" operator="lessThan">
      <formula>0</formula>
    </cfRule>
  </conditionalFormatting>
  <conditionalFormatting sqref="F16:I16">
    <cfRule type="cellIs" priority="148" dxfId="169" operator="lessThan">
      <formula>0</formula>
    </cfRule>
  </conditionalFormatting>
  <conditionalFormatting sqref="J16:M16">
    <cfRule type="cellIs" priority="147" dxfId="169" operator="lessThan">
      <formula>0</formula>
    </cfRule>
  </conditionalFormatting>
  <conditionalFormatting sqref="B19">
    <cfRule type="cellIs" priority="146" dxfId="169" operator="lessThan">
      <formula>0</formula>
    </cfRule>
  </conditionalFormatting>
  <conditionalFormatting sqref="K50:M50">
    <cfRule type="cellIs" priority="120" dxfId="169" operator="lessThan">
      <formula>0</formula>
    </cfRule>
  </conditionalFormatting>
  <conditionalFormatting sqref="F19:I19">
    <cfRule type="cellIs" priority="145" dxfId="169" operator="lessThan">
      <formula>0</formula>
    </cfRule>
  </conditionalFormatting>
  <conditionalFormatting sqref="G52:I52">
    <cfRule type="cellIs" priority="117" dxfId="169" operator="lessThan">
      <formula>0</formula>
    </cfRule>
  </conditionalFormatting>
  <conditionalFormatting sqref="F72:I72">
    <cfRule type="cellIs" priority="88" dxfId="169" operator="lessThan">
      <formula>0</formula>
    </cfRule>
  </conditionalFormatting>
  <conditionalFormatting sqref="F23:I23">
    <cfRule type="cellIs" priority="142" dxfId="169" operator="lessThan">
      <formula>0</formula>
    </cfRule>
  </conditionalFormatting>
  <conditionalFormatting sqref="J23:M23">
    <cfRule type="cellIs" priority="141" dxfId="169" operator="lessThan">
      <formula>0</formula>
    </cfRule>
  </conditionalFormatting>
  <conditionalFormatting sqref="E68">
    <cfRule type="cellIs" priority="34" dxfId="169" operator="lessThan">
      <formula>0</formula>
    </cfRule>
  </conditionalFormatting>
  <conditionalFormatting sqref="E70">
    <cfRule type="cellIs" priority="33" dxfId="169" operator="lessThan">
      <formula>0</formula>
    </cfRule>
  </conditionalFormatting>
  <conditionalFormatting sqref="E72">
    <cfRule type="cellIs" priority="32" dxfId="169" operator="lessThan">
      <formula>0</formula>
    </cfRule>
  </conditionalFormatting>
  <conditionalFormatting sqref="F28">
    <cfRule type="cellIs" priority="31" dxfId="169" operator="lessThan">
      <formula>0</formula>
    </cfRule>
  </conditionalFormatting>
  <conditionalFormatting sqref="F33">
    <cfRule type="cellIs" priority="30" dxfId="169" operator="lessThan">
      <formula>0</formula>
    </cfRule>
  </conditionalFormatting>
  <conditionalFormatting sqref="B33">
    <cfRule type="cellIs" priority="140" dxfId="169" operator="lessThan">
      <formula>0</formula>
    </cfRule>
  </conditionalFormatting>
  <conditionalFormatting sqref="G33:I33">
    <cfRule type="cellIs" priority="139" dxfId="169" operator="lessThan">
      <formula>0</formula>
    </cfRule>
  </conditionalFormatting>
  <conditionalFormatting sqref="K33:M33">
    <cfRule type="cellIs" priority="138" dxfId="169" operator="lessThan">
      <formula>0</formula>
    </cfRule>
  </conditionalFormatting>
  <conditionalFormatting sqref="F70">
    <cfRule type="cellIs" priority="20" dxfId="169" operator="lessThan">
      <formula>0</formula>
    </cfRule>
  </conditionalFormatting>
  <conditionalFormatting sqref="J33">
    <cfRule type="cellIs" priority="137" dxfId="169" operator="lessThan">
      <formula>0</formula>
    </cfRule>
  </conditionalFormatting>
  <conditionalFormatting sqref="F62">
    <cfRule type="cellIs" priority="23" dxfId="169" operator="lessThan">
      <formula>0</formula>
    </cfRule>
  </conditionalFormatting>
  <conditionalFormatting sqref="H24:M24">
    <cfRule type="cellIs" priority="136" dxfId="169" operator="lessThan">
      <formula>0</formula>
    </cfRule>
  </conditionalFormatting>
  <conditionalFormatting sqref="M29:M30">
    <cfRule type="cellIs" priority="135" dxfId="169" operator="lessThan">
      <formula>0</formula>
    </cfRule>
  </conditionalFormatting>
  <conditionalFormatting sqref="H29:L30">
    <cfRule type="cellIs" priority="134" dxfId="169" operator="lessThan">
      <formula>0</formula>
    </cfRule>
  </conditionalFormatting>
  <conditionalFormatting sqref="B28">
    <cfRule type="cellIs" priority="133" dxfId="169" operator="lessThan">
      <formula>0</formula>
    </cfRule>
  </conditionalFormatting>
  <conditionalFormatting sqref="J62">
    <cfRule type="cellIs" priority="103" dxfId="169" operator="lessThan">
      <formula>0</formula>
    </cfRule>
  </conditionalFormatting>
  <conditionalFormatting sqref="G28:I28">
    <cfRule type="cellIs" priority="132" dxfId="169" operator="lessThan">
      <formula>0</formula>
    </cfRule>
  </conditionalFormatting>
  <conditionalFormatting sqref="J28:M28">
    <cfRule type="cellIs" priority="131" dxfId="169" operator="lessThan">
      <formula>0</formula>
    </cfRule>
  </conditionalFormatting>
  <conditionalFormatting sqref="B39">
    <cfRule type="cellIs" priority="130" dxfId="169" operator="lessThan">
      <formula>0</formula>
    </cfRule>
  </conditionalFormatting>
  <conditionalFormatting sqref="K66:M66">
    <cfRule type="cellIs" priority="100" dxfId="169" operator="lessThan">
      <formula>0</formula>
    </cfRule>
  </conditionalFormatting>
  <conditionalFormatting sqref="C66">
    <cfRule type="cellIs" priority="81" dxfId="169" operator="lessThan">
      <formula>0</formula>
    </cfRule>
  </conditionalFormatting>
  <conditionalFormatting sqref="G39:I39">
    <cfRule type="cellIs" priority="129" dxfId="169" operator="lessThan">
      <formula>0</formula>
    </cfRule>
  </conditionalFormatting>
  <conditionalFormatting sqref="J39">
    <cfRule type="cellIs" priority="127" dxfId="169" operator="lessThan">
      <formula>0</formula>
    </cfRule>
  </conditionalFormatting>
  <conditionalFormatting sqref="C47">
    <cfRule type="cellIs" priority="75" dxfId="169" operator="lessThan">
      <formula>0</formula>
    </cfRule>
  </conditionalFormatting>
  <conditionalFormatting sqref="K47:M47">
    <cfRule type="cellIs" priority="124" dxfId="169" operator="lessThan">
      <formula>0</formula>
    </cfRule>
  </conditionalFormatting>
  <conditionalFormatting sqref="B50">
    <cfRule type="cellIs" priority="122" dxfId="169" operator="lessThan">
      <formula>0</formula>
    </cfRule>
  </conditionalFormatting>
  <conditionalFormatting sqref="C16">
    <cfRule type="cellIs" priority="69" dxfId="169" operator="lessThan">
      <formula>0</formula>
    </cfRule>
  </conditionalFormatting>
  <conditionalFormatting sqref="G50:I50">
    <cfRule type="cellIs" priority="121" dxfId="169" operator="lessThan">
      <formula>0</formula>
    </cfRule>
  </conditionalFormatting>
  <conditionalFormatting sqref="J50">
    <cfRule type="cellIs" priority="119" dxfId="169" operator="lessThan">
      <formula>0</formula>
    </cfRule>
  </conditionalFormatting>
  <conditionalFormatting sqref="K72:M72">
    <cfRule type="cellIs" priority="87" dxfId="169" operator="lessThan">
      <formula>0</formula>
    </cfRule>
  </conditionalFormatting>
  <conditionalFormatting sqref="E14">
    <cfRule type="cellIs" priority="65" dxfId="169" operator="lessThan">
      <formula>0</formula>
    </cfRule>
  </conditionalFormatting>
  <conditionalFormatting sqref="K52:M52">
    <cfRule type="cellIs" priority="116" dxfId="169" operator="lessThan">
      <formula>0</formula>
    </cfRule>
  </conditionalFormatting>
  <conditionalFormatting sqref="J52">
    <cfRule type="cellIs" priority="115" dxfId="169" operator="lessThan">
      <formula>0</formula>
    </cfRule>
  </conditionalFormatting>
  <conditionalFormatting sqref="B55">
    <cfRule type="cellIs" priority="114" dxfId="169" operator="lessThan">
      <formula>0</formula>
    </cfRule>
  </conditionalFormatting>
  <conditionalFormatting sqref="G55:I55">
    <cfRule type="cellIs" priority="113" dxfId="169" operator="lessThan">
      <formula>0</formula>
    </cfRule>
  </conditionalFormatting>
  <conditionalFormatting sqref="K55:M55">
    <cfRule type="cellIs" priority="112" dxfId="169" operator="lessThan">
      <formula>0</formula>
    </cfRule>
  </conditionalFormatting>
  <conditionalFormatting sqref="J55">
    <cfRule type="cellIs" priority="111" dxfId="169" operator="lessThan">
      <formula>0</formula>
    </cfRule>
  </conditionalFormatting>
  <conditionalFormatting sqref="B58">
    <cfRule type="cellIs" priority="110" dxfId="169" operator="lessThan">
      <formula>0</formula>
    </cfRule>
  </conditionalFormatting>
  <conditionalFormatting sqref="D50">
    <cfRule type="cellIs" priority="54" dxfId="169" operator="lessThan">
      <formula>0</formula>
    </cfRule>
  </conditionalFormatting>
  <conditionalFormatting sqref="G58:I58">
    <cfRule type="cellIs" priority="109" dxfId="169" operator="lessThan">
      <formula>0</formula>
    </cfRule>
  </conditionalFormatting>
  <conditionalFormatting sqref="K58:M58">
    <cfRule type="cellIs" priority="108" dxfId="169" operator="lessThan">
      <formula>0</formula>
    </cfRule>
  </conditionalFormatting>
  <conditionalFormatting sqref="J58">
    <cfRule type="cellIs" priority="107" dxfId="169" operator="lessThan">
      <formula>0</formula>
    </cfRule>
  </conditionalFormatting>
  <conditionalFormatting sqref="B62">
    <cfRule type="cellIs" priority="106" dxfId="169" operator="lessThan">
      <formula>0</formula>
    </cfRule>
  </conditionalFormatting>
  <conditionalFormatting sqref="D68">
    <cfRule type="cellIs" priority="48" dxfId="169" operator="lessThan">
      <formula>0</formula>
    </cfRule>
  </conditionalFormatting>
  <conditionalFormatting sqref="I62">
    <cfRule type="cellIs" priority="105" dxfId="169" operator="lessThan">
      <formula>0</formula>
    </cfRule>
  </conditionalFormatting>
  <conditionalFormatting sqref="B66">
    <cfRule type="cellIs" priority="102" dxfId="169" operator="lessThan">
      <formula>0</formula>
    </cfRule>
  </conditionalFormatting>
  <conditionalFormatting sqref="E39">
    <cfRule type="cellIs" priority="42" dxfId="169" operator="lessThan">
      <formula>0</formula>
    </cfRule>
  </conditionalFormatting>
  <conditionalFormatting sqref="G66:I66">
    <cfRule type="cellIs" priority="101" dxfId="169" operator="lessThan">
      <formula>0</formula>
    </cfRule>
  </conditionalFormatting>
  <conditionalFormatting sqref="E62">
    <cfRule type="cellIs" priority="36" dxfId="169" operator="lessThan">
      <formula>0</formula>
    </cfRule>
  </conditionalFormatting>
  <conditionalFormatting sqref="G68:I68">
    <cfRule type="cellIs" priority="97" dxfId="169" operator="lessThan">
      <formula>0</formula>
    </cfRule>
  </conditionalFormatting>
  <conditionalFormatting sqref="B70">
    <cfRule type="cellIs" priority="94" dxfId="169" operator="lessThan">
      <formula>0</formula>
    </cfRule>
  </conditionalFormatting>
  <conditionalFormatting sqref="J70">
    <cfRule type="cellIs" priority="91" dxfId="169" operator="lessThan">
      <formula>0</formula>
    </cfRule>
  </conditionalFormatting>
  <conditionalFormatting sqref="B72">
    <cfRule type="cellIs" priority="90" dxfId="169" operator="lessThan">
      <formula>0</formula>
    </cfRule>
  </conditionalFormatting>
  <conditionalFormatting sqref="D72">
    <cfRule type="cellIs" priority="89" dxfId="169" operator="lessThan">
      <formula>0</formula>
    </cfRule>
  </conditionalFormatting>
  <conditionalFormatting sqref="F58">
    <cfRule type="cellIs" priority="24" dxfId="169" operator="lessThan">
      <formula>0</formula>
    </cfRule>
  </conditionalFormatting>
  <conditionalFormatting sqref="J72">
    <cfRule type="cellIs" priority="86" dxfId="169" operator="lessThan">
      <formula>0</formula>
    </cfRule>
  </conditionalFormatting>
  <conditionalFormatting sqref="J65:M65">
    <cfRule type="cellIs" priority="85" dxfId="169" operator="lessThan">
      <formula>0</formula>
    </cfRule>
  </conditionalFormatting>
  <conditionalFormatting sqref="D58">
    <cfRule type="cellIs" priority="51" dxfId="169" operator="lessThan">
      <formula>0</formula>
    </cfRule>
  </conditionalFormatting>
  <conditionalFormatting sqref="E23">
    <cfRule type="cellIs" priority="45" dxfId="169" operator="lessThan">
      <formula>0</formula>
    </cfRule>
  </conditionalFormatting>
  <conditionalFormatting sqref="E47">
    <cfRule type="cellIs" priority="41" dxfId="169" operator="lessThan">
      <formula>0</formula>
    </cfRule>
  </conditionalFormatting>
  <conditionalFormatting sqref="E52">
    <cfRule type="cellIs" priority="39" dxfId="169" operator="lessThan">
      <formula>0</formula>
    </cfRule>
  </conditionalFormatting>
  <conditionalFormatting sqref="E58">
    <cfRule type="cellIs" priority="37" dxfId="169" operator="lessThan">
      <formula>0</formula>
    </cfRule>
  </conditionalFormatting>
  <conditionalFormatting sqref="E66">
    <cfRule type="cellIs" priority="35" dxfId="169" operator="lessThan">
      <formula>0</formula>
    </cfRule>
  </conditionalFormatting>
  <conditionalFormatting sqref="F39">
    <cfRule type="cellIs" priority="29" dxfId="169" operator="lessThan">
      <formula>0</formula>
    </cfRule>
  </conditionalFormatting>
  <conditionalFormatting sqref="F50">
    <cfRule type="cellIs" priority="27" dxfId="169" operator="lessThan">
      <formula>0</formula>
    </cfRule>
  </conditionalFormatting>
  <conditionalFormatting sqref="F55">
    <cfRule type="cellIs" priority="25" dxfId="169" operator="lessThan">
      <formula>0</formula>
    </cfRule>
  </conditionalFormatting>
  <conditionalFormatting sqref="F68">
    <cfRule type="cellIs" priority="21" dxfId="169" operator="lessThan">
      <formula>0</formula>
    </cfRule>
  </conditionalFormatting>
  <conditionalFormatting sqref="C72">
    <cfRule type="cellIs" priority="84" dxfId="169" operator="lessThan">
      <formula>0</formula>
    </cfRule>
  </conditionalFormatting>
  <conditionalFormatting sqref="C70">
    <cfRule type="cellIs" priority="83" dxfId="169" operator="lessThan">
      <formula>0</formula>
    </cfRule>
  </conditionalFormatting>
  <conditionalFormatting sqref="C62">
    <cfRule type="cellIs" priority="80" dxfId="169" operator="lessThan">
      <formula>0</formula>
    </cfRule>
  </conditionalFormatting>
  <conditionalFormatting sqref="C58">
    <cfRule type="cellIs" priority="79" dxfId="169" operator="lessThan">
      <formula>0</formula>
    </cfRule>
  </conditionalFormatting>
  <conditionalFormatting sqref="C55">
    <cfRule type="cellIs" priority="78" dxfId="169" operator="lessThan">
      <formula>0</formula>
    </cfRule>
  </conditionalFormatting>
  <conditionalFormatting sqref="C50">
    <cfRule type="cellIs" priority="76" dxfId="169" operator="lessThan">
      <formula>0</formula>
    </cfRule>
  </conditionalFormatting>
  <conditionalFormatting sqref="C39">
    <cfRule type="cellIs" priority="74" dxfId="169" operator="lessThan">
      <formula>0</formula>
    </cfRule>
  </conditionalFormatting>
  <conditionalFormatting sqref="C33">
    <cfRule type="cellIs" priority="73" dxfId="169" operator="lessThan">
      <formula>0</formula>
    </cfRule>
  </conditionalFormatting>
  <conditionalFormatting sqref="C28">
    <cfRule type="cellIs" priority="72" dxfId="169" operator="lessThan">
      <formula>0</formula>
    </cfRule>
  </conditionalFormatting>
  <conditionalFormatting sqref="C23">
    <cfRule type="cellIs" priority="71" dxfId="169" operator="lessThan">
      <formula>0</formula>
    </cfRule>
  </conditionalFormatting>
  <conditionalFormatting sqref="C19">
    <cfRule type="cellIs" priority="70" dxfId="169" operator="lessThan">
      <formula>0</formula>
    </cfRule>
  </conditionalFormatting>
  <conditionalFormatting sqref="C14">
    <cfRule type="cellIs" priority="68" dxfId="169" operator="lessThan">
      <formula>0</formula>
    </cfRule>
  </conditionalFormatting>
  <conditionalFormatting sqref="E5">
    <cfRule type="cellIs" priority="66" dxfId="169" operator="lessThan">
      <formula>0</formula>
    </cfRule>
  </conditionalFormatting>
  <conditionalFormatting sqref="D5">
    <cfRule type="cellIs" priority="63" dxfId="169" operator="lessThan">
      <formula>0</formula>
    </cfRule>
  </conditionalFormatting>
  <conditionalFormatting sqref="D14">
    <cfRule type="cellIs" priority="62" dxfId="169" operator="lessThan">
      <formula>0</formula>
    </cfRule>
  </conditionalFormatting>
  <conditionalFormatting sqref="E50">
    <cfRule type="cellIs" priority="40" dxfId="169" operator="lessThan">
      <formula>0</formula>
    </cfRule>
  </conditionalFormatting>
  <conditionalFormatting sqref="E55">
    <cfRule type="cellIs" priority="38" dxfId="169" operator="lessThan">
      <formula>0</formula>
    </cfRule>
  </conditionalFormatting>
  <conditionalFormatting sqref="F47">
    <cfRule type="cellIs" priority="28" dxfId="169" operator="lessThan">
      <formula>0</formula>
    </cfRule>
  </conditionalFormatting>
  <conditionalFormatting sqref="F52">
    <cfRule type="cellIs" priority="26" dxfId="169" operator="lessThan">
      <formula>0</formula>
    </cfRule>
  </conditionalFormatting>
  <conditionalFormatting sqref="F66">
    <cfRule type="cellIs" priority="22" dxfId="169" operator="lessThan">
      <formula>0</formula>
    </cfRule>
  </conditionalFormatting>
  <conditionalFormatting sqref="H62">
    <cfRule type="cellIs" priority="19" dxfId="169" operator="lessThan">
      <formula>0</formula>
    </cfRule>
  </conditionalFormatting>
  <conditionalFormatting sqref="G62">
    <cfRule type="cellIs" priority="18" dxfId="169" operator="lessThan">
      <formula>0</formula>
    </cfRule>
  </conditionalFormatting>
  <conditionalFormatting sqref="C7">
    <cfRule type="cellIs" priority="16" dxfId="169" operator="lessThan">
      <formula>0</formula>
    </cfRule>
  </conditionalFormatting>
  <conditionalFormatting sqref="F7:I7">
    <cfRule type="cellIs" priority="17" dxfId="169" operator="lessThan">
      <formula>0</formula>
    </cfRule>
  </conditionalFormatting>
  <conditionalFormatting sqref="L7">
    <cfRule type="cellIs" priority="11" dxfId="169" operator="lessThan">
      <formula>0</formula>
    </cfRule>
  </conditionalFormatting>
  <conditionalFormatting sqref="D7">
    <cfRule type="cellIs" priority="15" dxfId="169" operator="lessThan">
      <formula>0</formula>
    </cfRule>
  </conditionalFormatting>
  <conditionalFormatting sqref="E7">
    <cfRule type="cellIs" priority="14" dxfId="169" operator="lessThan">
      <formula>0</formula>
    </cfRule>
  </conditionalFormatting>
  <conditionalFormatting sqref="J7">
    <cfRule type="cellIs" priority="13" dxfId="169" operator="lessThan">
      <formula>0</formula>
    </cfRule>
  </conditionalFormatting>
  <conditionalFormatting sqref="K7">
    <cfRule type="cellIs" priority="12" dxfId="169" operator="lessThan">
      <formula>0</formula>
    </cfRule>
  </conditionalFormatting>
  <conditionalFormatting sqref="K63:M63">
    <cfRule type="cellIs" priority="9" dxfId="169" operator="lessThan">
      <formula>0</formula>
    </cfRule>
  </conditionalFormatting>
  <conditionalFormatting sqref="C64">
    <cfRule type="cellIs" priority="4" dxfId="169" operator="lessThan">
      <formula>0</formula>
    </cfRule>
  </conditionalFormatting>
  <conditionalFormatting sqref="K64:M64">
    <cfRule type="cellIs" priority="6" dxfId="169" operator="lessThan">
      <formula>0</formula>
    </cfRule>
  </conditionalFormatting>
  <conditionalFormatting sqref="B64">
    <cfRule type="cellIs" priority="8" dxfId="169" operator="lessThan">
      <formula>0</formula>
    </cfRule>
  </conditionalFormatting>
  <conditionalFormatting sqref="J64">
    <cfRule type="cellIs" priority="5" dxfId="169" operator="lessThan">
      <formula>0</formula>
    </cfRule>
  </conditionalFormatting>
  <conditionalFormatting sqref="E64">
    <cfRule type="cellIs" priority="2" dxfId="169" operator="lessThan">
      <formula>0</formula>
    </cfRule>
  </conditionalFormatting>
  <conditionalFormatting sqref="D64">
    <cfRule type="cellIs" priority="3" dxfId="169" operator="lessThan">
      <formula>0</formula>
    </cfRule>
  </conditionalFormatting>
  <conditionalFormatting sqref="G64:I64">
    <cfRule type="cellIs" priority="7" dxfId="169" operator="lessThan">
      <formula>0</formula>
    </cfRule>
  </conditionalFormatting>
  <conditionalFormatting sqref="F64">
    <cfRule type="cellIs" priority="1" dxfId="16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0"/>
  <sheetViews>
    <sheetView zoomScalePageLayoutView="0" workbookViewId="0" topLeftCell="A1">
      <selection activeCell="A2" sqref="A2:M130"/>
    </sheetView>
  </sheetViews>
  <sheetFormatPr defaultColWidth="9.140625" defaultRowHeight="15"/>
  <cols>
    <col min="1" max="16384" width="11.421875" style="0" customWidth="1"/>
  </cols>
  <sheetData>
    <row r="2" spans="1:13" ht="45">
      <c r="A2" s="62" t="s">
        <v>431</v>
      </c>
      <c r="B2" s="63" t="s">
        <v>0</v>
      </c>
      <c r="C2" s="62" t="s">
        <v>432</v>
      </c>
      <c r="D2" s="63" t="s">
        <v>433</v>
      </c>
      <c r="E2" s="62" t="s">
        <v>434</v>
      </c>
      <c r="F2" s="62" t="s">
        <v>435</v>
      </c>
      <c r="G2" s="62" t="s">
        <v>436</v>
      </c>
      <c r="H2" s="62" t="s">
        <v>437</v>
      </c>
      <c r="I2" s="62" t="s">
        <v>438</v>
      </c>
      <c r="J2" s="62" t="s">
        <v>439</v>
      </c>
      <c r="K2" s="62" t="s">
        <v>440</v>
      </c>
      <c r="L2" s="62" t="s">
        <v>441</v>
      </c>
      <c r="M2" s="62" t="s">
        <v>442</v>
      </c>
    </row>
    <row r="3" spans="1:13" ht="15">
      <c r="A3" s="116" t="s">
        <v>443</v>
      </c>
      <c r="B3" s="3" t="s">
        <v>331</v>
      </c>
      <c r="C3" s="138">
        <v>2</v>
      </c>
      <c r="D3" s="137" t="s">
        <v>514</v>
      </c>
      <c r="E3" s="138">
        <v>10</v>
      </c>
      <c r="F3" s="64" t="s">
        <v>515</v>
      </c>
      <c r="G3" s="64" t="s">
        <v>445</v>
      </c>
      <c r="H3" s="64">
        <v>13.8</v>
      </c>
      <c r="I3" s="64">
        <v>34.5</v>
      </c>
      <c r="J3" s="64">
        <v>5</v>
      </c>
      <c r="K3" s="64">
        <v>7</v>
      </c>
      <c r="L3" s="64">
        <v>7</v>
      </c>
      <c r="M3" s="64">
        <v>7</v>
      </c>
    </row>
    <row r="4" spans="1:13" ht="15">
      <c r="A4" s="117"/>
      <c r="B4" s="3" t="s">
        <v>331</v>
      </c>
      <c r="C4" s="138"/>
      <c r="D4" s="137"/>
      <c r="E4" s="138"/>
      <c r="F4" s="64" t="s">
        <v>516</v>
      </c>
      <c r="G4" s="64" t="s">
        <v>445</v>
      </c>
      <c r="H4" s="64">
        <v>13.8</v>
      </c>
      <c r="I4" s="64">
        <v>34.5</v>
      </c>
      <c r="J4" s="64">
        <v>10</v>
      </c>
      <c r="K4" s="64">
        <v>15</v>
      </c>
      <c r="L4" s="64">
        <v>25</v>
      </c>
      <c r="M4" s="64">
        <v>25</v>
      </c>
    </row>
    <row r="5" spans="1:13" ht="15">
      <c r="A5" s="117"/>
      <c r="B5" s="3" t="s">
        <v>331</v>
      </c>
      <c r="C5" s="138"/>
      <c r="D5" s="137"/>
      <c r="E5" s="138"/>
      <c r="F5" s="64" t="s">
        <v>517</v>
      </c>
      <c r="G5" s="64" t="s">
        <v>445</v>
      </c>
      <c r="H5" s="64">
        <v>13.8</v>
      </c>
      <c r="I5" s="64">
        <v>34.5</v>
      </c>
      <c r="J5" s="64">
        <v>10</v>
      </c>
      <c r="K5" s="64">
        <v>12.5</v>
      </c>
      <c r="L5" s="64">
        <v>14</v>
      </c>
      <c r="M5" s="64">
        <v>14</v>
      </c>
    </row>
    <row r="6" spans="1:13" ht="15">
      <c r="A6" s="117"/>
      <c r="B6" s="3" t="s">
        <v>331</v>
      </c>
      <c r="C6" s="138"/>
      <c r="D6" s="137"/>
      <c r="E6" s="138"/>
      <c r="F6" s="64" t="s">
        <v>518</v>
      </c>
      <c r="G6" s="64" t="s">
        <v>445</v>
      </c>
      <c r="H6" s="64">
        <v>13.8</v>
      </c>
      <c r="I6" s="64">
        <v>34.5</v>
      </c>
      <c r="J6" s="64">
        <v>15</v>
      </c>
      <c r="K6" s="64">
        <v>20</v>
      </c>
      <c r="L6" s="64">
        <v>25</v>
      </c>
      <c r="M6" s="64">
        <v>25</v>
      </c>
    </row>
    <row r="7" spans="1:13" ht="15">
      <c r="A7" s="117"/>
      <c r="B7" s="3" t="s">
        <v>331</v>
      </c>
      <c r="C7" s="138"/>
      <c r="D7" s="137" t="s">
        <v>519</v>
      </c>
      <c r="E7" s="138"/>
      <c r="F7" s="64" t="s">
        <v>520</v>
      </c>
      <c r="G7" s="64" t="s">
        <v>445</v>
      </c>
      <c r="H7" s="64">
        <v>13.8</v>
      </c>
      <c r="I7" s="64">
        <v>34.5</v>
      </c>
      <c r="J7" s="64">
        <v>15</v>
      </c>
      <c r="K7" s="64">
        <v>20</v>
      </c>
      <c r="L7" s="64">
        <v>28</v>
      </c>
      <c r="M7" s="64">
        <v>28</v>
      </c>
    </row>
    <row r="8" spans="1:13" ht="15">
      <c r="A8" s="117"/>
      <c r="B8" s="3" t="s">
        <v>331</v>
      </c>
      <c r="C8" s="138"/>
      <c r="D8" s="137"/>
      <c r="E8" s="138"/>
      <c r="F8" s="64" t="s">
        <v>521</v>
      </c>
      <c r="G8" s="64" t="s">
        <v>445</v>
      </c>
      <c r="H8" s="64">
        <v>13.8</v>
      </c>
      <c r="I8" s="64">
        <v>34.5</v>
      </c>
      <c r="J8" s="64">
        <v>15</v>
      </c>
      <c r="K8" s="64">
        <v>20</v>
      </c>
      <c r="L8" s="64">
        <v>28</v>
      </c>
      <c r="M8" s="64">
        <v>28</v>
      </c>
    </row>
    <row r="9" spans="1:13" ht="15">
      <c r="A9" s="117"/>
      <c r="B9" s="3" t="s">
        <v>331</v>
      </c>
      <c r="C9" s="138"/>
      <c r="D9" s="137"/>
      <c r="E9" s="138"/>
      <c r="F9" s="64" t="s">
        <v>522</v>
      </c>
      <c r="G9" s="64" t="s">
        <v>445</v>
      </c>
      <c r="H9" s="64">
        <v>13.8</v>
      </c>
      <c r="I9" s="64">
        <v>34.5</v>
      </c>
      <c r="J9" s="64">
        <v>20</v>
      </c>
      <c r="K9" s="64">
        <v>25</v>
      </c>
      <c r="L9" s="64">
        <v>28</v>
      </c>
      <c r="M9" s="64">
        <v>28</v>
      </c>
    </row>
    <row r="10" spans="1:13" ht="15">
      <c r="A10" s="117"/>
      <c r="B10" s="3" t="s">
        <v>331</v>
      </c>
      <c r="C10" s="138"/>
      <c r="D10" s="137"/>
      <c r="E10" s="138"/>
      <c r="F10" s="64" t="s">
        <v>523</v>
      </c>
      <c r="G10" s="64" t="s">
        <v>445</v>
      </c>
      <c r="H10" s="64">
        <v>13.8</v>
      </c>
      <c r="I10" s="64">
        <v>34.5</v>
      </c>
      <c r="J10" s="64">
        <v>20</v>
      </c>
      <c r="K10" s="64">
        <v>25</v>
      </c>
      <c r="L10" s="64">
        <v>28</v>
      </c>
      <c r="M10" s="64">
        <v>28</v>
      </c>
    </row>
    <row r="11" spans="1:13" ht="15">
      <c r="A11" s="117"/>
      <c r="B11" s="3" t="s">
        <v>331</v>
      </c>
      <c r="C11" s="138"/>
      <c r="D11" s="137"/>
      <c r="E11" s="138"/>
      <c r="F11" s="64" t="s">
        <v>524</v>
      </c>
      <c r="G11" s="64" t="s">
        <v>445</v>
      </c>
      <c r="H11" s="64">
        <v>13.8</v>
      </c>
      <c r="I11" s="64">
        <v>34.5</v>
      </c>
      <c r="J11" s="64">
        <v>20</v>
      </c>
      <c r="K11" s="64">
        <v>25</v>
      </c>
      <c r="L11" s="64">
        <v>28</v>
      </c>
      <c r="M11" s="64">
        <v>28</v>
      </c>
    </row>
    <row r="12" spans="1:13" ht="15">
      <c r="A12" s="117"/>
      <c r="B12" s="3" t="s">
        <v>331</v>
      </c>
      <c r="C12" s="138"/>
      <c r="D12" s="137"/>
      <c r="E12" s="138"/>
      <c r="F12" s="64" t="s">
        <v>525</v>
      </c>
      <c r="G12" s="64" t="s">
        <v>445</v>
      </c>
      <c r="H12" s="64">
        <v>13.8</v>
      </c>
      <c r="I12" s="64">
        <v>34.5</v>
      </c>
      <c r="J12" s="64">
        <v>20</v>
      </c>
      <c r="K12" s="64">
        <v>25</v>
      </c>
      <c r="L12" s="64">
        <v>28</v>
      </c>
      <c r="M12" s="64">
        <v>28</v>
      </c>
    </row>
    <row r="13" spans="1:13" ht="15">
      <c r="A13" s="117"/>
      <c r="B13" s="65" t="s">
        <v>526</v>
      </c>
      <c r="C13" s="66">
        <f>SUM(C3)</f>
        <v>2</v>
      </c>
      <c r="D13" s="67"/>
      <c r="E13" s="66">
        <f>SUM(E3)</f>
        <v>10</v>
      </c>
      <c r="F13" s="66"/>
      <c r="G13" s="66"/>
      <c r="H13" s="66"/>
      <c r="I13" s="66"/>
      <c r="J13" s="66">
        <f>SUM(J3:J12)</f>
        <v>150</v>
      </c>
      <c r="K13" s="66">
        <f>SUM(K3:K12)</f>
        <v>194.5</v>
      </c>
      <c r="L13" s="66">
        <f>SUM(L3:L12)</f>
        <v>239</v>
      </c>
      <c r="M13" s="66">
        <f>SUM(M3:M12)</f>
        <v>239</v>
      </c>
    </row>
    <row r="14" spans="1:13" ht="15">
      <c r="A14" s="117"/>
      <c r="B14" s="137" t="s">
        <v>251</v>
      </c>
      <c r="C14" s="138">
        <v>14</v>
      </c>
      <c r="D14" s="3" t="s">
        <v>527</v>
      </c>
      <c r="E14" s="138">
        <v>17</v>
      </c>
      <c r="F14" s="64" t="s">
        <v>528</v>
      </c>
      <c r="G14" s="64" t="s">
        <v>445</v>
      </c>
      <c r="H14" s="64">
        <v>0.48</v>
      </c>
      <c r="I14" s="64">
        <v>13.8</v>
      </c>
      <c r="J14" s="64">
        <v>7.5</v>
      </c>
      <c r="K14" s="64">
        <v>7.5</v>
      </c>
      <c r="L14" s="64">
        <v>7.5</v>
      </c>
      <c r="M14" s="64">
        <v>7.5</v>
      </c>
    </row>
    <row r="15" spans="1:13" ht="15">
      <c r="A15" s="117"/>
      <c r="B15" s="137"/>
      <c r="C15" s="138"/>
      <c r="D15" s="137" t="s">
        <v>529</v>
      </c>
      <c r="E15" s="138"/>
      <c r="F15" s="64" t="s">
        <v>530</v>
      </c>
      <c r="G15" s="64" t="s">
        <v>445</v>
      </c>
      <c r="H15" s="64">
        <v>4.16</v>
      </c>
      <c r="I15" s="64">
        <v>13.8</v>
      </c>
      <c r="J15" s="64">
        <v>4</v>
      </c>
      <c r="K15" s="64">
        <v>4</v>
      </c>
      <c r="L15" s="64">
        <v>4</v>
      </c>
      <c r="M15" s="64">
        <v>4</v>
      </c>
    </row>
    <row r="16" spans="1:13" ht="15">
      <c r="A16" s="117"/>
      <c r="B16" s="137"/>
      <c r="C16" s="138"/>
      <c r="D16" s="137"/>
      <c r="E16" s="138"/>
      <c r="F16" s="64" t="s">
        <v>531</v>
      </c>
      <c r="G16" s="64" t="s">
        <v>445</v>
      </c>
      <c r="H16" s="64">
        <v>4.16</v>
      </c>
      <c r="I16" s="64">
        <v>13.8</v>
      </c>
      <c r="J16" s="64">
        <v>4</v>
      </c>
      <c r="K16" s="64">
        <v>4</v>
      </c>
      <c r="L16" s="64">
        <v>4</v>
      </c>
      <c r="M16" s="64">
        <v>4</v>
      </c>
    </row>
    <row r="17" spans="1:13" ht="15">
      <c r="A17" s="117"/>
      <c r="B17" s="137"/>
      <c r="C17" s="138"/>
      <c r="D17" s="3" t="s">
        <v>529</v>
      </c>
      <c r="E17" s="138"/>
      <c r="F17" s="64" t="s">
        <v>532</v>
      </c>
      <c r="G17" s="64" t="s">
        <v>445</v>
      </c>
      <c r="H17" s="64">
        <v>13.8</v>
      </c>
      <c r="I17" s="64">
        <v>69</v>
      </c>
      <c r="J17" s="64">
        <v>6.25</v>
      </c>
      <c r="K17" s="64">
        <v>6.25</v>
      </c>
      <c r="L17" s="64">
        <v>6.25</v>
      </c>
      <c r="M17" s="64">
        <v>6.25</v>
      </c>
    </row>
    <row r="18" spans="1:13" ht="15">
      <c r="A18" s="117"/>
      <c r="B18" s="137"/>
      <c r="C18" s="138"/>
      <c r="D18" s="3" t="s">
        <v>89</v>
      </c>
      <c r="E18" s="138"/>
      <c r="F18" s="64" t="s">
        <v>533</v>
      </c>
      <c r="G18" s="64" t="s">
        <v>445</v>
      </c>
      <c r="H18" s="64">
        <v>13.8</v>
      </c>
      <c r="I18" s="64">
        <v>69</v>
      </c>
      <c r="J18" s="64">
        <v>5</v>
      </c>
      <c r="K18" s="64">
        <v>6.25</v>
      </c>
      <c r="L18" s="64">
        <v>6.25</v>
      </c>
      <c r="M18" s="64">
        <v>6.25</v>
      </c>
    </row>
    <row r="19" spans="1:13" ht="15">
      <c r="A19" s="117"/>
      <c r="B19" s="137"/>
      <c r="C19" s="138"/>
      <c r="D19" s="3" t="s">
        <v>307</v>
      </c>
      <c r="E19" s="138"/>
      <c r="F19" s="64" t="s">
        <v>534</v>
      </c>
      <c r="G19" s="64" t="s">
        <v>445</v>
      </c>
      <c r="H19" s="64">
        <v>13.8</v>
      </c>
      <c r="I19" s="64">
        <v>69</v>
      </c>
      <c r="J19" s="64">
        <v>15</v>
      </c>
      <c r="K19" s="64">
        <v>15</v>
      </c>
      <c r="L19" s="64">
        <v>15</v>
      </c>
      <c r="M19" s="64">
        <v>15</v>
      </c>
    </row>
    <row r="20" spans="1:13" ht="15">
      <c r="A20" s="117"/>
      <c r="B20" s="137"/>
      <c r="C20" s="138"/>
      <c r="D20" s="3" t="s">
        <v>535</v>
      </c>
      <c r="E20" s="138"/>
      <c r="F20" s="64" t="s">
        <v>536</v>
      </c>
      <c r="G20" s="64" t="s">
        <v>445</v>
      </c>
      <c r="H20" s="64">
        <v>0.48</v>
      </c>
      <c r="I20" s="64">
        <v>13.8</v>
      </c>
      <c r="J20" s="64">
        <v>7.5</v>
      </c>
      <c r="K20" s="64">
        <v>7.5</v>
      </c>
      <c r="L20" s="64">
        <v>7.5</v>
      </c>
      <c r="M20" s="64">
        <v>7.5</v>
      </c>
    </row>
    <row r="21" spans="1:13" ht="15">
      <c r="A21" s="117"/>
      <c r="B21" s="137"/>
      <c r="C21" s="138"/>
      <c r="D21" s="3" t="s">
        <v>537</v>
      </c>
      <c r="E21" s="138"/>
      <c r="F21" s="64" t="s">
        <v>538</v>
      </c>
      <c r="G21" s="64" t="s">
        <v>445</v>
      </c>
      <c r="H21" s="64">
        <v>13.8</v>
      </c>
      <c r="I21" s="64">
        <v>69</v>
      </c>
      <c r="J21" s="64">
        <v>15</v>
      </c>
      <c r="K21" s="64">
        <v>15</v>
      </c>
      <c r="L21" s="64">
        <v>15</v>
      </c>
      <c r="M21" s="64">
        <v>15</v>
      </c>
    </row>
    <row r="22" spans="1:13" ht="15">
      <c r="A22" s="117"/>
      <c r="B22" s="137"/>
      <c r="C22" s="138"/>
      <c r="D22" s="3" t="s">
        <v>539</v>
      </c>
      <c r="E22" s="138"/>
      <c r="F22" s="64" t="s">
        <v>540</v>
      </c>
      <c r="G22" s="64" t="s">
        <v>445</v>
      </c>
      <c r="H22" s="64">
        <v>13.8</v>
      </c>
      <c r="I22" s="64">
        <v>69</v>
      </c>
      <c r="J22" s="64">
        <v>5</v>
      </c>
      <c r="K22" s="64">
        <v>6.25</v>
      </c>
      <c r="L22" s="64">
        <v>6.25</v>
      </c>
      <c r="M22" s="64">
        <v>6.25</v>
      </c>
    </row>
    <row r="23" spans="1:13" ht="15">
      <c r="A23" s="117"/>
      <c r="B23" s="137"/>
      <c r="C23" s="138"/>
      <c r="D23" s="3" t="s">
        <v>328</v>
      </c>
      <c r="E23" s="138"/>
      <c r="F23" s="64" t="s">
        <v>541</v>
      </c>
      <c r="G23" s="64" t="s">
        <v>445</v>
      </c>
      <c r="H23" s="64">
        <v>0.48</v>
      </c>
      <c r="I23" s="64">
        <v>13.8</v>
      </c>
      <c r="J23" s="64">
        <v>2</v>
      </c>
      <c r="K23" s="64">
        <v>2</v>
      </c>
      <c r="L23" s="64">
        <v>2</v>
      </c>
      <c r="M23" s="64">
        <v>2</v>
      </c>
    </row>
    <row r="24" spans="1:13" ht="15">
      <c r="A24" s="117"/>
      <c r="B24" s="137"/>
      <c r="C24" s="138"/>
      <c r="D24" s="3" t="s">
        <v>89</v>
      </c>
      <c r="E24" s="138"/>
      <c r="F24" s="64" t="s">
        <v>542</v>
      </c>
      <c r="G24" s="64" t="s">
        <v>445</v>
      </c>
      <c r="H24" s="64">
        <v>4.16</v>
      </c>
      <c r="I24" s="64">
        <v>13.8</v>
      </c>
      <c r="J24" s="64">
        <v>4</v>
      </c>
      <c r="K24" s="64">
        <v>0</v>
      </c>
      <c r="L24" s="64">
        <v>0</v>
      </c>
      <c r="M24" s="64">
        <v>4</v>
      </c>
    </row>
    <row r="25" spans="1:13" ht="15">
      <c r="A25" s="117"/>
      <c r="B25" s="137"/>
      <c r="C25" s="138"/>
      <c r="D25" s="3" t="s">
        <v>163</v>
      </c>
      <c r="E25" s="138"/>
      <c r="F25" s="64" t="s">
        <v>543</v>
      </c>
      <c r="G25" s="64" t="s">
        <v>445</v>
      </c>
      <c r="H25" s="64">
        <v>13.8</v>
      </c>
      <c r="I25" s="64">
        <v>69</v>
      </c>
      <c r="J25" s="64">
        <v>20</v>
      </c>
      <c r="K25" s="64">
        <v>26.6</v>
      </c>
      <c r="L25" s="64">
        <v>26.6</v>
      </c>
      <c r="M25" s="64">
        <v>26.6</v>
      </c>
    </row>
    <row r="26" spans="1:13" ht="15">
      <c r="A26" s="117"/>
      <c r="B26" s="137"/>
      <c r="C26" s="138"/>
      <c r="D26" s="3" t="s">
        <v>89</v>
      </c>
      <c r="E26" s="138"/>
      <c r="F26" s="64" t="s">
        <v>544</v>
      </c>
      <c r="G26" s="64" t="s">
        <v>445</v>
      </c>
      <c r="H26" s="64">
        <v>13.8</v>
      </c>
      <c r="I26" s="64">
        <v>69</v>
      </c>
      <c r="J26" s="64">
        <v>20</v>
      </c>
      <c r="K26" s="64">
        <v>26.6</v>
      </c>
      <c r="L26" s="64">
        <v>26.6</v>
      </c>
      <c r="M26" s="64">
        <v>26.6</v>
      </c>
    </row>
    <row r="27" spans="1:13" ht="15">
      <c r="A27" s="117"/>
      <c r="B27" s="137"/>
      <c r="C27" s="138"/>
      <c r="D27" s="137" t="s">
        <v>545</v>
      </c>
      <c r="E27" s="138"/>
      <c r="F27" s="64" t="s">
        <v>546</v>
      </c>
      <c r="G27" s="64" t="s">
        <v>445</v>
      </c>
      <c r="H27" s="64">
        <v>13.8</v>
      </c>
      <c r="I27" s="64">
        <v>34.5</v>
      </c>
      <c r="J27" s="64">
        <v>10</v>
      </c>
      <c r="K27" s="64">
        <v>10</v>
      </c>
      <c r="L27" s="64">
        <v>10</v>
      </c>
      <c r="M27" s="64">
        <v>10</v>
      </c>
    </row>
    <row r="28" spans="1:13" ht="15">
      <c r="A28" s="117"/>
      <c r="B28" s="137"/>
      <c r="C28" s="138"/>
      <c r="D28" s="137"/>
      <c r="E28" s="138"/>
      <c r="F28" s="64" t="s">
        <v>547</v>
      </c>
      <c r="G28" s="64" t="s">
        <v>445</v>
      </c>
      <c r="H28" s="64">
        <v>13.8</v>
      </c>
      <c r="I28" s="64">
        <v>34.5</v>
      </c>
      <c r="J28" s="64">
        <v>10</v>
      </c>
      <c r="K28" s="64">
        <v>10</v>
      </c>
      <c r="L28" s="64">
        <v>10</v>
      </c>
      <c r="M28" s="64">
        <v>10</v>
      </c>
    </row>
    <row r="29" spans="1:13" ht="15">
      <c r="A29" s="117"/>
      <c r="B29" s="137"/>
      <c r="C29" s="138"/>
      <c r="D29" s="137" t="s">
        <v>548</v>
      </c>
      <c r="E29" s="138"/>
      <c r="F29" s="64" t="s">
        <v>549</v>
      </c>
      <c r="G29" s="64" t="s">
        <v>445</v>
      </c>
      <c r="H29" s="64">
        <v>13.8</v>
      </c>
      <c r="I29" s="64">
        <v>69</v>
      </c>
      <c r="J29" s="64">
        <v>20</v>
      </c>
      <c r="K29" s="64">
        <v>26.6</v>
      </c>
      <c r="L29" s="64">
        <v>26.6</v>
      </c>
      <c r="M29" s="64">
        <v>26.6</v>
      </c>
    </row>
    <row r="30" spans="1:13" ht="15">
      <c r="A30" s="117"/>
      <c r="B30" s="137"/>
      <c r="C30" s="138"/>
      <c r="D30" s="137"/>
      <c r="E30" s="138"/>
      <c r="F30" s="64" t="s">
        <v>550</v>
      </c>
      <c r="G30" s="64" t="s">
        <v>445</v>
      </c>
      <c r="H30" s="64">
        <v>13.8</v>
      </c>
      <c r="I30" s="64">
        <v>69</v>
      </c>
      <c r="J30" s="64">
        <v>20</v>
      </c>
      <c r="K30" s="64">
        <v>26.6</v>
      </c>
      <c r="L30" s="64">
        <v>26.6</v>
      </c>
      <c r="M30" s="64">
        <v>26.6</v>
      </c>
    </row>
    <row r="31" spans="1:13" ht="15">
      <c r="A31" s="117"/>
      <c r="B31" s="65" t="s">
        <v>551</v>
      </c>
      <c r="C31" s="66">
        <f>SUM(C14)</f>
        <v>14</v>
      </c>
      <c r="D31" s="67"/>
      <c r="E31" s="66">
        <f>SUM(E14)</f>
        <v>17</v>
      </c>
      <c r="F31" s="66"/>
      <c r="G31" s="66"/>
      <c r="H31" s="66"/>
      <c r="I31" s="66"/>
      <c r="J31" s="66">
        <f>SUM(J14:J30)</f>
        <v>175.25</v>
      </c>
      <c r="K31" s="66">
        <f>SUM(K14:K30)</f>
        <v>200.14999999999998</v>
      </c>
      <c r="L31" s="66">
        <f>SUM(L14:L30)</f>
        <v>200.14999999999998</v>
      </c>
      <c r="M31" s="66">
        <f>SUM(M14:M30)</f>
        <v>204.14999999999998</v>
      </c>
    </row>
    <row r="32" spans="1:13" ht="15">
      <c r="A32" s="117"/>
      <c r="B32" s="137" t="s">
        <v>170</v>
      </c>
      <c r="C32" s="138">
        <v>1</v>
      </c>
      <c r="D32" s="137" t="s">
        <v>552</v>
      </c>
      <c r="E32" s="138">
        <v>7</v>
      </c>
      <c r="F32" s="64" t="s">
        <v>553</v>
      </c>
      <c r="G32" s="64" t="s">
        <v>445</v>
      </c>
      <c r="H32" s="64">
        <v>13.8</v>
      </c>
      <c r="I32" s="64">
        <v>34.5</v>
      </c>
      <c r="J32" s="64">
        <v>9</v>
      </c>
      <c r="K32" s="64">
        <v>12</v>
      </c>
      <c r="L32" s="64">
        <v>0</v>
      </c>
      <c r="M32" s="64">
        <v>12</v>
      </c>
    </row>
    <row r="33" spans="1:13" ht="15">
      <c r="A33" s="117"/>
      <c r="B33" s="137"/>
      <c r="C33" s="138"/>
      <c r="D33" s="137"/>
      <c r="E33" s="138"/>
      <c r="F33" s="64" t="s">
        <v>554</v>
      </c>
      <c r="G33" s="64" t="s">
        <v>445</v>
      </c>
      <c r="H33" s="64">
        <v>13.8</v>
      </c>
      <c r="I33" s="64">
        <v>34.5</v>
      </c>
      <c r="J33" s="64">
        <v>9</v>
      </c>
      <c r="K33" s="64">
        <v>12</v>
      </c>
      <c r="L33" s="64">
        <v>0</v>
      </c>
      <c r="M33" s="64">
        <v>12</v>
      </c>
    </row>
    <row r="34" spans="1:13" ht="15">
      <c r="A34" s="117"/>
      <c r="B34" s="137"/>
      <c r="C34" s="138"/>
      <c r="D34" s="137"/>
      <c r="E34" s="138"/>
      <c r="F34" s="64" t="s">
        <v>555</v>
      </c>
      <c r="G34" s="64" t="s">
        <v>445</v>
      </c>
      <c r="H34" s="64">
        <v>13.8</v>
      </c>
      <c r="I34" s="64">
        <v>34.5</v>
      </c>
      <c r="J34" s="64">
        <v>9</v>
      </c>
      <c r="K34" s="64">
        <v>12</v>
      </c>
      <c r="L34" s="64">
        <v>0</v>
      </c>
      <c r="M34" s="64">
        <v>12</v>
      </c>
    </row>
    <row r="35" spans="1:13" ht="15">
      <c r="A35" s="117"/>
      <c r="B35" s="137"/>
      <c r="C35" s="138"/>
      <c r="D35" s="137"/>
      <c r="E35" s="138"/>
      <c r="F35" s="64" t="s">
        <v>556</v>
      </c>
      <c r="G35" s="64" t="s">
        <v>445</v>
      </c>
      <c r="H35" s="64">
        <v>13.8</v>
      </c>
      <c r="I35" s="64">
        <v>34.5</v>
      </c>
      <c r="J35" s="64">
        <v>9</v>
      </c>
      <c r="K35" s="64">
        <v>12</v>
      </c>
      <c r="L35" s="64">
        <v>0</v>
      </c>
      <c r="M35" s="64">
        <v>12</v>
      </c>
    </row>
    <row r="36" spans="1:13" ht="15">
      <c r="A36" s="117"/>
      <c r="B36" s="137"/>
      <c r="C36" s="138"/>
      <c r="D36" s="137"/>
      <c r="E36" s="138"/>
      <c r="F36" s="64" t="s">
        <v>557</v>
      </c>
      <c r="G36" s="64" t="s">
        <v>445</v>
      </c>
      <c r="H36" s="64">
        <v>13.8</v>
      </c>
      <c r="I36" s="64">
        <v>34.5</v>
      </c>
      <c r="J36" s="64">
        <v>12</v>
      </c>
      <c r="K36" s="64">
        <v>20</v>
      </c>
      <c r="L36" s="64">
        <v>0</v>
      </c>
      <c r="M36" s="64">
        <v>20</v>
      </c>
    </row>
    <row r="37" spans="1:13" ht="15">
      <c r="A37" s="117"/>
      <c r="B37" s="137"/>
      <c r="C37" s="138"/>
      <c r="D37" s="137"/>
      <c r="E37" s="138"/>
      <c r="F37" s="64" t="s">
        <v>558</v>
      </c>
      <c r="G37" s="64" t="s">
        <v>445</v>
      </c>
      <c r="H37" s="64">
        <v>13.8</v>
      </c>
      <c r="I37" s="64">
        <v>34.5</v>
      </c>
      <c r="J37" s="64">
        <v>12</v>
      </c>
      <c r="K37" s="64">
        <v>20</v>
      </c>
      <c r="L37" s="64">
        <v>0</v>
      </c>
      <c r="M37" s="64">
        <v>20</v>
      </c>
    </row>
    <row r="38" spans="1:13" ht="15">
      <c r="A38" s="117"/>
      <c r="B38" s="137"/>
      <c r="C38" s="138"/>
      <c r="D38" s="137"/>
      <c r="E38" s="138"/>
      <c r="F38" s="64" t="s">
        <v>559</v>
      </c>
      <c r="G38" s="64" t="s">
        <v>445</v>
      </c>
      <c r="H38" s="64">
        <v>13.8</v>
      </c>
      <c r="I38" s="64">
        <v>34.5</v>
      </c>
      <c r="J38" s="64">
        <v>12</v>
      </c>
      <c r="K38" s="64">
        <v>20</v>
      </c>
      <c r="L38" s="64">
        <v>0</v>
      </c>
      <c r="M38" s="64">
        <v>20</v>
      </c>
    </row>
    <row r="39" spans="1:13" ht="15">
      <c r="A39" s="117"/>
      <c r="B39" s="65" t="s">
        <v>560</v>
      </c>
      <c r="C39" s="66">
        <f>SUM(C32)</f>
        <v>1</v>
      </c>
      <c r="D39" s="67"/>
      <c r="E39" s="66">
        <f>SUM(E32)</f>
        <v>7</v>
      </c>
      <c r="F39" s="66"/>
      <c r="G39" s="66"/>
      <c r="H39" s="66"/>
      <c r="I39" s="66"/>
      <c r="J39" s="66">
        <f>SUM(J32:J38)</f>
        <v>72</v>
      </c>
      <c r="K39" s="66">
        <f>SUM(K32:K38)</f>
        <v>108</v>
      </c>
      <c r="L39" s="66">
        <f>SUM(L32:L38)</f>
        <v>0</v>
      </c>
      <c r="M39" s="66">
        <f>SUM(M32:M38)</f>
        <v>108</v>
      </c>
    </row>
    <row r="40" spans="1:13" ht="15">
      <c r="A40" s="117"/>
      <c r="B40" s="137" t="s">
        <v>338</v>
      </c>
      <c r="C40" s="138">
        <v>1</v>
      </c>
      <c r="D40" s="137" t="s">
        <v>338</v>
      </c>
      <c r="E40" s="138">
        <v>6</v>
      </c>
      <c r="F40" s="64" t="s">
        <v>490</v>
      </c>
      <c r="G40" s="64" t="s">
        <v>445</v>
      </c>
      <c r="H40" s="64">
        <v>4.16</v>
      </c>
      <c r="I40" s="64">
        <v>13.8</v>
      </c>
      <c r="J40" s="64">
        <v>5</v>
      </c>
      <c r="K40" s="64">
        <v>6.25</v>
      </c>
      <c r="L40" s="64">
        <v>0</v>
      </c>
      <c r="M40" s="64">
        <v>6.25</v>
      </c>
    </row>
    <row r="41" spans="1:13" ht="15">
      <c r="A41" s="117"/>
      <c r="B41" s="137"/>
      <c r="C41" s="138"/>
      <c r="D41" s="137"/>
      <c r="E41" s="138"/>
      <c r="F41" s="64" t="s">
        <v>561</v>
      </c>
      <c r="G41" s="64" t="s">
        <v>445</v>
      </c>
      <c r="H41" s="64">
        <v>4.16</v>
      </c>
      <c r="I41" s="64">
        <v>13.8</v>
      </c>
      <c r="J41" s="64">
        <v>5</v>
      </c>
      <c r="K41" s="64">
        <v>6.25</v>
      </c>
      <c r="L41" s="64">
        <v>0</v>
      </c>
      <c r="M41" s="64">
        <v>6.25</v>
      </c>
    </row>
    <row r="42" spans="1:13" ht="15">
      <c r="A42" s="117"/>
      <c r="B42" s="137"/>
      <c r="C42" s="138"/>
      <c r="D42" s="137"/>
      <c r="E42" s="138"/>
      <c r="F42" s="64" t="s">
        <v>562</v>
      </c>
      <c r="G42" s="64" t="s">
        <v>445</v>
      </c>
      <c r="H42" s="64">
        <v>13.8</v>
      </c>
      <c r="I42" s="64">
        <v>69</v>
      </c>
      <c r="J42" s="64">
        <v>25</v>
      </c>
      <c r="K42" s="64">
        <v>31.25</v>
      </c>
      <c r="L42" s="64">
        <v>0</v>
      </c>
      <c r="M42" s="64">
        <v>31.25</v>
      </c>
    </row>
    <row r="43" spans="1:13" ht="15">
      <c r="A43" s="117"/>
      <c r="B43" s="137"/>
      <c r="C43" s="138"/>
      <c r="D43" s="137"/>
      <c r="E43" s="138"/>
      <c r="F43" s="64" t="s">
        <v>563</v>
      </c>
      <c r="G43" s="64" t="s">
        <v>445</v>
      </c>
      <c r="H43" s="64">
        <v>13.8</v>
      </c>
      <c r="I43" s="64">
        <v>69</v>
      </c>
      <c r="J43" s="64">
        <v>25</v>
      </c>
      <c r="K43" s="64">
        <v>31.25</v>
      </c>
      <c r="L43" s="64">
        <v>0</v>
      </c>
      <c r="M43" s="64">
        <v>31.25</v>
      </c>
    </row>
    <row r="44" spans="1:13" ht="15">
      <c r="A44" s="117"/>
      <c r="B44" s="137"/>
      <c r="C44" s="138"/>
      <c r="D44" s="137"/>
      <c r="E44" s="138"/>
      <c r="F44" s="64" t="s">
        <v>564</v>
      </c>
      <c r="G44" s="64" t="s">
        <v>445</v>
      </c>
      <c r="H44" s="64">
        <v>0.46</v>
      </c>
      <c r="I44" s="64">
        <v>13.8</v>
      </c>
      <c r="J44" s="64">
        <v>0.75</v>
      </c>
      <c r="K44" s="64">
        <v>0.9</v>
      </c>
      <c r="L44" s="64">
        <v>0</v>
      </c>
      <c r="M44" s="64">
        <v>0.9</v>
      </c>
    </row>
    <row r="45" spans="1:13" ht="15">
      <c r="A45" s="117"/>
      <c r="B45" s="137"/>
      <c r="C45" s="138"/>
      <c r="D45" s="137"/>
      <c r="E45" s="138"/>
      <c r="F45" s="64" t="s">
        <v>565</v>
      </c>
      <c r="G45" s="64" t="s">
        <v>445</v>
      </c>
      <c r="H45" s="64">
        <v>4.16</v>
      </c>
      <c r="I45" s="64">
        <v>13.8</v>
      </c>
      <c r="J45" s="64">
        <v>5</v>
      </c>
      <c r="K45" s="64">
        <v>6.5</v>
      </c>
      <c r="L45" s="64">
        <v>0</v>
      </c>
      <c r="M45" s="64">
        <v>6.5</v>
      </c>
    </row>
    <row r="46" spans="1:13" ht="15">
      <c r="A46" s="117"/>
      <c r="B46" s="65" t="s">
        <v>566</v>
      </c>
      <c r="C46" s="66">
        <f>SUM(C40:C45)</f>
        <v>1</v>
      </c>
      <c r="D46" s="67"/>
      <c r="E46" s="66">
        <f>SUM(E40:E45)</f>
        <v>6</v>
      </c>
      <c r="F46" s="66"/>
      <c r="G46" s="66"/>
      <c r="H46" s="66"/>
      <c r="I46" s="66"/>
      <c r="J46" s="66">
        <f>SUM(J40:J45)</f>
        <v>65.75</v>
      </c>
      <c r="K46" s="66">
        <f>SUM(K40:K45)</f>
        <v>82.4</v>
      </c>
      <c r="L46" s="66">
        <f>SUM(L40:L45)</f>
        <v>0</v>
      </c>
      <c r="M46" s="66">
        <f>SUM(M40:M45)</f>
        <v>82.4</v>
      </c>
    </row>
    <row r="47" spans="1:13" ht="15">
      <c r="A47" s="117"/>
      <c r="B47" s="3" t="s">
        <v>226</v>
      </c>
      <c r="C47" s="64">
        <v>1</v>
      </c>
      <c r="D47" s="3" t="s">
        <v>567</v>
      </c>
      <c r="E47" s="64">
        <v>1</v>
      </c>
      <c r="F47" s="64" t="s">
        <v>447</v>
      </c>
      <c r="G47" s="64" t="s">
        <v>445</v>
      </c>
      <c r="H47" s="64">
        <v>13.8</v>
      </c>
      <c r="I47" s="64">
        <v>230</v>
      </c>
      <c r="J47" s="64">
        <v>56</v>
      </c>
      <c r="K47" s="64">
        <v>0</v>
      </c>
      <c r="L47" s="64">
        <v>0</v>
      </c>
      <c r="M47" s="64">
        <v>56</v>
      </c>
    </row>
    <row r="48" spans="1:13" ht="15">
      <c r="A48" s="117"/>
      <c r="B48" s="65" t="s">
        <v>568</v>
      </c>
      <c r="C48" s="66">
        <f>SUM(C47)</f>
        <v>1</v>
      </c>
      <c r="D48" s="67"/>
      <c r="E48" s="66">
        <f>SUM(E47)</f>
        <v>1</v>
      </c>
      <c r="F48" s="66"/>
      <c r="G48" s="66"/>
      <c r="H48" s="66"/>
      <c r="I48" s="66"/>
      <c r="J48" s="66">
        <f>SUM(J47)</f>
        <v>56</v>
      </c>
      <c r="K48" s="66">
        <f>SUM(K47)</f>
        <v>0</v>
      </c>
      <c r="L48" s="66">
        <f>SUM(L47)</f>
        <v>0</v>
      </c>
      <c r="M48" s="66">
        <f>SUM(M47)</f>
        <v>56</v>
      </c>
    </row>
    <row r="49" spans="1:13" ht="15">
      <c r="A49" s="117"/>
      <c r="B49" s="137" t="s">
        <v>219</v>
      </c>
      <c r="C49" s="138">
        <v>1</v>
      </c>
      <c r="D49" s="137" t="s">
        <v>569</v>
      </c>
      <c r="E49" s="138">
        <v>2</v>
      </c>
      <c r="F49" s="64" t="s">
        <v>570</v>
      </c>
      <c r="G49" s="64" t="s">
        <v>445</v>
      </c>
      <c r="H49" s="64">
        <v>4.16</v>
      </c>
      <c r="I49" s="64">
        <v>69</v>
      </c>
      <c r="J49" s="64">
        <v>18</v>
      </c>
      <c r="K49" s="64">
        <v>0</v>
      </c>
      <c r="L49" s="64">
        <v>0</v>
      </c>
      <c r="M49" s="64">
        <v>18</v>
      </c>
    </row>
    <row r="50" spans="1:13" ht="15">
      <c r="A50" s="117"/>
      <c r="B50" s="137"/>
      <c r="C50" s="138"/>
      <c r="D50" s="137"/>
      <c r="E50" s="138"/>
      <c r="F50" s="64" t="s">
        <v>571</v>
      </c>
      <c r="G50" s="64" t="s">
        <v>445</v>
      </c>
      <c r="H50" s="64">
        <v>4.16</v>
      </c>
      <c r="I50" s="64">
        <v>69</v>
      </c>
      <c r="J50" s="64">
        <v>27</v>
      </c>
      <c r="K50" s="64">
        <v>0</v>
      </c>
      <c r="L50" s="64">
        <v>0</v>
      </c>
      <c r="M50" s="64">
        <v>27</v>
      </c>
    </row>
    <row r="51" spans="1:13" ht="15">
      <c r="A51" s="117"/>
      <c r="B51" s="65" t="s">
        <v>572</v>
      </c>
      <c r="C51" s="66">
        <f>SUM(C49)</f>
        <v>1</v>
      </c>
      <c r="D51" s="67"/>
      <c r="E51" s="66">
        <f>SUM(E49)</f>
        <v>2</v>
      </c>
      <c r="F51" s="66"/>
      <c r="G51" s="66"/>
      <c r="H51" s="66"/>
      <c r="I51" s="66"/>
      <c r="J51" s="66">
        <f>SUM(J49:J50)</f>
        <v>45</v>
      </c>
      <c r="K51" s="66">
        <f>SUM(K49:K50)</f>
        <v>0</v>
      </c>
      <c r="L51" s="66">
        <f>SUM(L49:L50)</f>
        <v>0</v>
      </c>
      <c r="M51" s="66">
        <f>SUM(M49:M50)</f>
        <v>45</v>
      </c>
    </row>
    <row r="52" spans="1:13" ht="15">
      <c r="A52" s="117"/>
      <c r="B52" s="3" t="s">
        <v>208</v>
      </c>
      <c r="C52" s="64">
        <v>1</v>
      </c>
      <c r="D52" s="3" t="s">
        <v>573</v>
      </c>
      <c r="E52" s="64">
        <v>1</v>
      </c>
      <c r="F52" s="64" t="s">
        <v>574</v>
      </c>
      <c r="G52" s="64" t="s">
        <v>445</v>
      </c>
      <c r="H52" s="64">
        <v>13.8</v>
      </c>
      <c r="I52" s="64">
        <v>69</v>
      </c>
      <c r="J52" s="64">
        <v>22</v>
      </c>
      <c r="K52" s="64">
        <v>31.6</v>
      </c>
      <c r="L52" s="64">
        <v>0</v>
      </c>
      <c r="M52" s="64">
        <v>31.6</v>
      </c>
    </row>
    <row r="53" spans="1:13" ht="15">
      <c r="A53" s="117"/>
      <c r="B53" s="65" t="s">
        <v>575</v>
      </c>
      <c r="C53" s="66">
        <f>SUM(C52)</f>
        <v>1</v>
      </c>
      <c r="D53" s="67"/>
      <c r="E53" s="66">
        <f>SUM(E52)</f>
        <v>1</v>
      </c>
      <c r="F53" s="66"/>
      <c r="G53" s="66"/>
      <c r="H53" s="66"/>
      <c r="I53" s="66"/>
      <c r="J53" s="66">
        <f>SUM(J52)</f>
        <v>22</v>
      </c>
      <c r="K53" s="66">
        <f>SUM(K52)</f>
        <v>31.6</v>
      </c>
      <c r="L53" s="66">
        <f>SUM(L52)</f>
        <v>0</v>
      </c>
      <c r="M53" s="66">
        <f>SUM(M52)</f>
        <v>31.6</v>
      </c>
    </row>
    <row r="54" spans="1:13" ht="15">
      <c r="A54" s="117"/>
      <c r="B54" s="137" t="s">
        <v>162</v>
      </c>
      <c r="C54" s="138">
        <v>1</v>
      </c>
      <c r="D54" s="137" t="s">
        <v>163</v>
      </c>
      <c r="E54" s="138">
        <v>5</v>
      </c>
      <c r="F54" s="64" t="s">
        <v>576</v>
      </c>
      <c r="G54" s="64" t="s">
        <v>445</v>
      </c>
      <c r="H54" s="64">
        <v>13.8</v>
      </c>
      <c r="I54" s="64">
        <v>34.5</v>
      </c>
      <c r="J54" s="64">
        <v>5</v>
      </c>
      <c r="K54" s="64">
        <v>5.6</v>
      </c>
      <c r="L54" s="64">
        <v>0</v>
      </c>
      <c r="M54" s="64">
        <v>5.6</v>
      </c>
    </row>
    <row r="55" spans="1:13" ht="15">
      <c r="A55" s="117"/>
      <c r="B55" s="137"/>
      <c r="C55" s="138"/>
      <c r="D55" s="137"/>
      <c r="E55" s="138"/>
      <c r="F55" s="64" t="s">
        <v>577</v>
      </c>
      <c r="G55" s="64" t="s">
        <v>445</v>
      </c>
      <c r="H55" s="64">
        <v>13.8</v>
      </c>
      <c r="I55" s="64">
        <v>34.5</v>
      </c>
      <c r="J55" s="64">
        <v>5</v>
      </c>
      <c r="K55" s="64">
        <v>5.6</v>
      </c>
      <c r="L55" s="64">
        <v>0</v>
      </c>
      <c r="M55" s="64">
        <v>5.6</v>
      </c>
    </row>
    <row r="56" spans="1:13" ht="15">
      <c r="A56" s="117"/>
      <c r="B56" s="137"/>
      <c r="C56" s="138"/>
      <c r="D56" s="137"/>
      <c r="E56" s="138"/>
      <c r="F56" s="64" t="s">
        <v>578</v>
      </c>
      <c r="G56" s="64" t="s">
        <v>445</v>
      </c>
      <c r="H56" s="64">
        <v>13.8</v>
      </c>
      <c r="I56" s="64">
        <v>34.5</v>
      </c>
      <c r="J56" s="64">
        <v>5</v>
      </c>
      <c r="K56" s="64">
        <v>5.6</v>
      </c>
      <c r="L56" s="64">
        <v>0</v>
      </c>
      <c r="M56" s="64">
        <v>5.6</v>
      </c>
    </row>
    <row r="57" spans="1:13" ht="15">
      <c r="A57" s="117"/>
      <c r="B57" s="137"/>
      <c r="C57" s="138"/>
      <c r="D57" s="137"/>
      <c r="E57" s="138"/>
      <c r="F57" s="64" t="s">
        <v>579</v>
      </c>
      <c r="G57" s="64" t="s">
        <v>445</v>
      </c>
      <c r="H57" s="64">
        <v>0.48</v>
      </c>
      <c r="I57" s="64">
        <v>13.8</v>
      </c>
      <c r="J57" s="64">
        <v>2</v>
      </c>
      <c r="K57" s="64">
        <v>2.24</v>
      </c>
      <c r="L57" s="64">
        <v>0</v>
      </c>
      <c r="M57" s="64">
        <v>2.24</v>
      </c>
    </row>
    <row r="58" spans="1:13" ht="15">
      <c r="A58" s="117"/>
      <c r="B58" s="137"/>
      <c r="C58" s="138"/>
      <c r="D58" s="137"/>
      <c r="E58" s="138"/>
      <c r="F58" s="64" t="s">
        <v>580</v>
      </c>
      <c r="G58" s="64" t="s">
        <v>445</v>
      </c>
      <c r="H58" s="64">
        <v>0.48</v>
      </c>
      <c r="I58" s="64">
        <v>13.8</v>
      </c>
      <c r="J58" s="64">
        <v>2</v>
      </c>
      <c r="K58" s="64">
        <v>2.24</v>
      </c>
      <c r="L58" s="64">
        <v>0</v>
      </c>
      <c r="M58" s="64">
        <v>2.24</v>
      </c>
    </row>
    <row r="59" spans="1:13" ht="15">
      <c r="A59" s="117"/>
      <c r="B59" s="65" t="s">
        <v>581</v>
      </c>
      <c r="C59" s="66">
        <f>SUM(C54)</f>
        <v>1</v>
      </c>
      <c r="D59" s="67"/>
      <c r="E59" s="66">
        <f>SUM(E54)</f>
        <v>5</v>
      </c>
      <c r="F59" s="66"/>
      <c r="G59" s="66"/>
      <c r="H59" s="66"/>
      <c r="I59" s="66"/>
      <c r="J59" s="66">
        <f>SUM(J54:J58)</f>
        <v>19</v>
      </c>
      <c r="K59" s="66">
        <f>SUM(K54:K58)</f>
        <v>21.28</v>
      </c>
      <c r="L59" s="66">
        <f>SUM(L54:L58)</f>
        <v>0</v>
      </c>
      <c r="M59" s="66">
        <f>SUM(M54:M58)</f>
        <v>21.28</v>
      </c>
    </row>
    <row r="60" spans="1:13" ht="15">
      <c r="A60" s="117"/>
      <c r="B60" s="3" t="s">
        <v>217</v>
      </c>
      <c r="C60" s="64">
        <v>1</v>
      </c>
      <c r="D60" s="3" t="s">
        <v>218</v>
      </c>
      <c r="E60" s="64">
        <v>1</v>
      </c>
      <c r="F60" s="64" t="s">
        <v>582</v>
      </c>
      <c r="G60" s="64" t="s">
        <v>445</v>
      </c>
      <c r="H60" s="64">
        <v>6.9</v>
      </c>
      <c r="I60" s="64">
        <v>69</v>
      </c>
      <c r="J60" s="64">
        <v>20.8</v>
      </c>
      <c r="K60" s="64">
        <v>0</v>
      </c>
      <c r="L60" s="64">
        <v>0</v>
      </c>
      <c r="M60" s="64">
        <v>20.8</v>
      </c>
    </row>
    <row r="61" spans="1:13" ht="15">
      <c r="A61" s="117"/>
      <c r="B61" s="65" t="s">
        <v>583</v>
      </c>
      <c r="C61" s="66">
        <v>1</v>
      </c>
      <c r="D61" s="67"/>
      <c r="E61" s="66">
        <v>1</v>
      </c>
      <c r="F61" s="66"/>
      <c r="G61" s="66"/>
      <c r="H61" s="66"/>
      <c r="I61" s="66"/>
      <c r="J61" s="66">
        <f>SUM(J60)</f>
        <v>20.8</v>
      </c>
      <c r="K61" s="66">
        <f>SUM(K60)</f>
        <v>0</v>
      </c>
      <c r="L61" s="66">
        <f>SUM(L60)</f>
        <v>0</v>
      </c>
      <c r="M61" s="66">
        <f>SUM(M60)</f>
        <v>20.8</v>
      </c>
    </row>
    <row r="62" spans="1:13" ht="15">
      <c r="A62" s="117"/>
      <c r="B62" s="131" t="s">
        <v>213</v>
      </c>
      <c r="C62" s="116">
        <v>2</v>
      </c>
      <c r="D62" s="3" t="s">
        <v>83</v>
      </c>
      <c r="E62" s="116">
        <v>2</v>
      </c>
      <c r="F62" s="64" t="s">
        <v>562</v>
      </c>
      <c r="G62" s="64" t="s">
        <v>445</v>
      </c>
      <c r="H62" s="64">
        <v>0.69</v>
      </c>
      <c r="I62" s="64">
        <v>22.8</v>
      </c>
      <c r="J62" s="64">
        <v>2.5</v>
      </c>
      <c r="K62" s="64">
        <v>0</v>
      </c>
      <c r="L62" s="64">
        <v>0</v>
      </c>
      <c r="M62" s="64">
        <v>2.5</v>
      </c>
    </row>
    <row r="63" spans="1:13" ht="15">
      <c r="A63" s="117"/>
      <c r="B63" s="132"/>
      <c r="C63" s="118"/>
      <c r="D63" s="3" t="s">
        <v>214</v>
      </c>
      <c r="E63" s="118"/>
      <c r="F63" s="64" t="s">
        <v>563</v>
      </c>
      <c r="G63" s="64" t="s">
        <v>494</v>
      </c>
      <c r="H63" s="64">
        <v>22.8</v>
      </c>
      <c r="I63" s="64">
        <v>43.8</v>
      </c>
      <c r="J63" s="64">
        <v>6.6</v>
      </c>
      <c r="K63" s="64">
        <v>0</v>
      </c>
      <c r="L63" s="64">
        <v>0</v>
      </c>
      <c r="M63" s="64">
        <v>6.6</v>
      </c>
    </row>
    <row r="64" spans="1:13" ht="15">
      <c r="A64" s="117"/>
      <c r="B64" s="65" t="s">
        <v>584</v>
      </c>
      <c r="C64" s="66">
        <v>2</v>
      </c>
      <c r="D64" s="67"/>
      <c r="E64" s="66">
        <v>2</v>
      </c>
      <c r="F64" s="66"/>
      <c r="G64" s="66"/>
      <c r="H64" s="66"/>
      <c r="I64" s="66"/>
      <c r="J64" s="66">
        <f>SUM(J62:J63)</f>
        <v>9.1</v>
      </c>
      <c r="K64" s="66">
        <f>SUM(K62:K63)</f>
        <v>0</v>
      </c>
      <c r="L64" s="66">
        <f>SUM(L62:L63)</f>
        <v>0</v>
      </c>
      <c r="M64" s="66">
        <f>SUM(M62:M63)</f>
        <v>9.1</v>
      </c>
    </row>
    <row r="65" spans="1:13" ht="15">
      <c r="A65" s="117"/>
      <c r="B65" s="131" t="s">
        <v>366</v>
      </c>
      <c r="C65" s="116">
        <v>1</v>
      </c>
      <c r="D65" s="131" t="s">
        <v>367</v>
      </c>
      <c r="E65" s="116">
        <v>2</v>
      </c>
      <c r="F65" s="64" t="s">
        <v>447</v>
      </c>
      <c r="G65" s="64" t="s">
        <v>445</v>
      </c>
      <c r="H65" s="64">
        <v>0.4</v>
      </c>
      <c r="I65" s="64">
        <v>13.8</v>
      </c>
      <c r="J65" s="64">
        <v>5</v>
      </c>
      <c r="K65" s="64">
        <v>0</v>
      </c>
      <c r="L65" s="64">
        <v>0</v>
      </c>
      <c r="M65" s="64">
        <v>5</v>
      </c>
    </row>
    <row r="66" spans="1:13" ht="15">
      <c r="A66" s="117"/>
      <c r="B66" s="132"/>
      <c r="C66" s="118"/>
      <c r="D66" s="132"/>
      <c r="E66" s="118"/>
      <c r="F66" s="64" t="s">
        <v>448</v>
      </c>
      <c r="G66" s="64" t="s">
        <v>445</v>
      </c>
      <c r="H66" s="64">
        <v>0.69</v>
      </c>
      <c r="I66" s="64">
        <v>13.8</v>
      </c>
      <c r="J66" s="64">
        <v>4</v>
      </c>
      <c r="K66" s="64">
        <v>0</v>
      </c>
      <c r="L66" s="64">
        <v>0</v>
      </c>
      <c r="M66" s="64">
        <v>4</v>
      </c>
    </row>
    <row r="67" spans="1:13" ht="15">
      <c r="A67" s="117"/>
      <c r="B67" s="65" t="s">
        <v>585</v>
      </c>
      <c r="C67" s="66">
        <v>1</v>
      </c>
      <c r="D67" s="67"/>
      <c r="E67" s="66">
        <v>2</v>
      </c>
      <c r="F67" s="66"/>
      <c r="G67" s="66"/>
      <c r="H67" s="66"/>
      <c r="I67" s="66"/>
      <c r="J67" s="66">
        <f>SUM(J65:J66)</f>
        <v>9</v>
      </c>
      <c r="K67" s="66">
        <f>SUM(K65:K66)</f>
        <v>0</v>
      </c>
      <c r="L67" s="66">
        <f>SUM(L65:L66)</f>
        <v>0</v>
      </c>
      <c r="M67" s="66">
        <f>SUM(M65:M66)</f>
        <v>9</v>
      </c>
    </row>
    <row r="68" spans="1:13" ht="15">
      <c r="A68" s="117"/>
      <c r="B68" s="131" t="s">
        <v>342</v>
      </c>
      <c r="C68" s="116">
        <v>2</v>
      </c>
      <c r="D68" s="3" t="s">
        <v>586</v>
      </c>
      <c r="E68" s="116">
        <v>2</v>
      </c>
      <c r="F68" s="64" t="s">
        <v>587</v>
      </c>
      <c r="G68" s="64" t="s">
        <v>445</v>
      </c>
      <c r="H68" s="64">
        <v>13.8</v>
      </c>
      <c r="I68" s="64">
        <v>34.5</v>
      </c>
      <c r="J68" s="64">
        <v>4</v>
      </c>
      <c r="K68" s="64">
        <v>0</v>
      </c>
      <c r="L68" s="64">
        <v>0</v>
      </c>
      <c r="M68" s="64">
        <v>4</v>
      </c>
    </row>
    <row r="69" spans="1:13" ht="15">
      <c r="A69" s="117"/>
      <c r="B69" s="132"/>
      <c r="C69" s="118"/>
      <c r="D69" s="3" t="s">
        <v>163</v>
      </c>
      <c r="E69" s="118"/>
      <c r="F69" s="64" t="s">
        <v>163</v>
      </c>
      <c r="G69" s="64" t="s">
        <v>445</v>
      </c>
      <c r="H69" s="64">
        <v>13.8</v>
      </c>
      <c r="I69" s="64">
        <v>34.5</v>
      </c>
      <c r="J69" s="64">
        <v>4</v>
      </c>
      <c r="K69" s="64">
        <v>0</v>
      </c>
      <c r="L69" s="64">
        <v>0</v>
      </c>
      <c r="M69" s="64">
        <v>4</v>
      </c>
    </row>
    <row r="70" spans="1:13" ht="15">
      <c r="A70" s="117"/>
      <c r="B70" s="65" t="s">
        <v>588</v>
      </c>
      <c r="C70" s="66">
        <v>2</v>
      </c>
      <c r="D70" s="67"/>
      <c r="E70" s="66">
        <v>2</v>
      </c>
      <c r="F70" s="66"/>
      <c r="G70" s="66"/>
      <c r="H70" s="66"/>
      <c r="I70" s="66"/>
      <c r="J70" s="66">
        <f>SUM(J68:J69)</f>
        <v>8</v>
      </c>
      <c r="K70" s="66">
        <f>SUM(K68:K69)</f>
        <v>0</v>
      </c>
      <c r="L70" s="66">
        <f>SUM(L68:L69)</f>
        <v>0</v>
      </c>
      <c r="M70" s="66">
        <f>SUM(M68:M69)</f>
        <v>8</v>
      </c>
    </row>
    <row r="71" spans="1:13" ht="15">
      <c r="A71" s="117"/>
      <c r="B71" s="3" t="s">
        <v>212</v>
      </c>
      <c r="C71" s="64">
        <v>1</v>
      </c>
      <c r="D71" s="3" t="s">
        <v>212</v>
      </c>
      <c r="E71" s="64">
        <v>1</v>
      </c>
      <c r="F71" s="64" t="s">
        <v>589</v>
      </c>
      <c r="G71" s="64" t="s">
        <v>445</v>
      </c>
      <c r="H71" s="64">
        <v>4.16</v>
      </c>
      <c r="I71" s="64">
        <v>69</v>
      </c>
      <c r="J71" s="64">
        <v>5.5</v>
      </c>
      <c r="K71" s="64">
        <v>6.25</v>
      </c>
      <c r="L71" s="64">
        <v>0</v>
      </c>
      <c r="M71" s="64">
        <v>6.25</v>
      </c>
    </row>
    <row r="72" spans="1:13" ht="15">
      <c r="A72" s="117"/>
      <c r="B72" s="65" t="s">
        <v>590</v>
      </c>
      <c r="C72" s="66">
        <v>1</v>
      </c>
      <c r="D72" s="67"/>
      <c r="E72" s="66">
        <v>1</v>
      </c>
      <c r="F72" s="66"/>
      <c r="G72" s="66"/>
      <c r="H72" s="66"/>
      <c r="I72" s="66"/>
      <c r="J72" s="66">
        <f>J71</f>
        <v>5.5</v>
      </c>
      <c r="K72" s="66">
        <f>K71</f>
        <v>6.25</v>
      </c>
      <c r="L72" s="66">
        <f>L71</f>
        <v>0</v>
      </c>
      <c r="M72" s="66">
        <f>M71</f>
        <v>6.25</v>
      </c>
    </row>
    <row r="73" spans="1:13" ht="15">
      <c r="A73" s="117"/>
      <c r="B73" s="3" t="s">
        <v>250</v>
      </c>
      <c r="C73" s="64">
        <v>1</v>
      </c>
      <c r="D73" s="3" t="s">
        <v>250</v>
      </c>
      <c r="E73" s="64">
        <v>1</v>
      </c>
      <c r="F73" s="64" t="s">
        <v>591</v>
      </c>
      <c r="G73" s="64" t="s">
        <v>445</v>
      </c>
      <c r="H73" s="64">
        <v>0.69</v>
      </c>
      <c r="I73" s="64">
        <v>22.8</v>
      </c>
      <c r="J73" s="64">
        <v>3.15</v>
      </c>
      <c r="K73" s="64">
        <v>0</v>
      </c>
      <c r="L73" s="64">
        <v>0</v>
      </c>
      <c r="M73" s="64">
        <v>3.15</v>
      </c>
    </row>
    <row r="74" spans="1:13" ht="15">
      <c r="A74" s="117"/>
      <c r="B74" s="65" t="s">
        <v>592</v>
      </c>
      <c r="C74" s="66">
        <v>1</v>
      </c>
      <c r="D74" s="67"/>
      <c r="E74" s="66">
        <v>1</v>
      </c>
      <c r="F74" s="66"/>
      <c r="G74" s="66"/>
      <c r="H74" s="66"/>
      <c r="I74" s="66"/>
      <c r="J74" s="66">
        <f>J73</f>
        <v>3.15</v>
      </c>
      <c r="K74" s="66">
        <f>K73</f>
        <v>0</v>
      </c>
      <c r="L74" s="66">
        <f>L73</f>
        <v>0</v>
      </c>
      <c r="M74" s="66">
        <f>M73</f>
        <v>3.15</v>
      </c>
    </row>
    <row r="75" spans="1:13" ht="15">
      <c r="A75" s="117"/>
      <c r="B75" s="3" t="s">
        <v>221</v>
      </c>
      <c r="C75" s="64">
        <v>1</v>
      </c>
      <c r="D75" s="3" t="s">
        <v>222</v>
      </c>
      <c r="E75" s="64">
        <v>1</v>
      </c>
      <c r="F75" s="64" t="s">
        <v>447</v>
      </c>
      <c r="G75" s="64" t="s">
        <v>494</v>
      </c>
      <c r="H75" s="64">
        <v>13.8</v>
      </c>
      <c r="I75" s="64">
        <v>230</v>
      </c>
      <c r="J75" s="64">
        <v>70</v>
      </c>
      <c r="K75" s="64">
        <v>0</v>
      </c>
      <c r="L75" s="64">
        <v>0</v>
      </c>
      <c r="M75" s="64">
        <v>70</v>
      </c>
    </row>
    <row r="76" spans="1:13" ht="15">
      <c r="A76" s="117"/>
      <c r="B76" s="65" t="s">
        <v>593</v>
      </c>
      <c r="C76" s="66">
        <v>1</v>
      </c>
      <c r="D76" s="67"/>
      <c r="E76" s="66">
        <v>1</v>
      </c>
      <c r="F76" s="66"/>
      <c r="G76" s="66"/>
      <c r="H76" s="66"/>
      <c r="I76" s="66"/>
      <c r="J76" s="66">
        <f>J75</f>
        <v>70</v>
      </c>
      <c r="K76" s="66">
        <f>K75</f>
        <v>0</v>
      </c>
      <c r="L76" s="66">
        <f>L75</f>
        <v>0</v>
      </c>
      <c r="M76" s="66">
        <f>M75</f>
        <v>70</v>
      </c>
    </row>
    <row r="77" spans="1:13" ht="15">
      <c r="A77" s="117"/>
      <c r="B77" s="3" t="s">
        <v>225</v>
      </c>
      <c r="C77" s="64">
        <v>1</v>
      </c>
      <c r="D77" s="3" t="s">
        <v>594</v>
      </c>
      <c r="E77" s="64">
        <v>1</v>
      </c>
      <c r="F77" s="64" t="s">
        <v>595</v>
      </c>
      <c r="G77" s="64" t="s">
        <v>445</v>
      </c>
      <c r="H77" s="64">
        <v>230</v>
      </c>
      <c r="I77" s="64">
        <v>13.8</v>
      </c>
      <c r="J77" s="64">
        <v>56</v>
      </c>
      <c r="K77" s="64">
        <v>0</v>
      </c>
      <c r="L77" s="64">
        <v>0</v>
      </c>
      <c r="M77" s="64">
        <v>56</v>
      </c>
    </row>
    <row r="78" spans="1:13" ht="15">
      <c r="A78" s="118"/>
      <c r="B78" s="65" t="s">
        <v>596</v>
      </c>
      <c r="C78" s="66">
        <v>1</v>
      </c>
      <c r="D78" s="67"/>
      <c r="E78" s="66">
        <v>1</v>
      </c>
      <c r="F78" s="66"/>
      <c r="G78" s="66"/>
      <c r="H78" s="66"/>
      <c r="I78" s="66"/>
      <c r="J78" s="66">
        <f>J77</f>
        <v>56</v>
      </c>
      <c r="K78" s="66">
        <f>K77</f>
        <v>0</v>
      </c>
      <c r="L78" s="66">
        <f>L77</f>
        <v>0</v>
      </c>
      <c r="M78" s="66">
        <f>M77</f>
        <v>56</v>
      </c>
    </row>
    <row r="79" spans="1:13" ht="15">
      <c r="A79" s="135" t="s">
        <v>513</v>
      </c>
      <c r="B79" s="136"/>
      <c r="C79" s="68">
        <f>C78+C76+C74+C72+C70+C67+C64+C61+C59+C53+C51+C48+C46+C39+C31+C13</f>
        <v>32</v>
      </c>
      <c r="D79" s="67"/>
      <c r="E79" s="68">
        <f>E78+E76+E74+E72+E70+E67+E64+E61+E59+E53+E51+E48+E46+E39+E31+E13</f>
        <v>60</v>
      </c>
      <c r="F79" s="66"/>
      <c r="G79" s="66"/>
      <c r="H79" s="66"/>
      <c r="I79" s="66"/>
      <c r="J79" s="68">
        <f>J78+J76+J74+J72+J70+J67+J64+J61+J59+J53+J51+J48+J46+J39+J31+J13</f>
        <v>786.55</v>
      </c>
      <c r="K79" s="68">
        <f>K78+K76+K74+K72+K70+K67+K64+K61+K59+K53+K51+K48+K46+K39+K31+K13</f>
        <v>644.18</v>
      </c>
      <c r="L79" s="68">
        <f>L78+L76+L74+L72+L70+L67+L64+L61+L59+L53+L51+L48+L46+L39+L31+L13</f>
        <v>439.15</v>
      </c>
      <c r="M79" s="68">
        <f>M78+M76+M74+M72+M70+M67+M64+M61+M59+M53+M51+M48+M46+M39+M31+M13</f>
        <v>969.73</v>
      </c>
    </row>
    <row r="80" spans="1:13" ht="15">
      <c r="A80" s="116" t="s">
        <v>597</v>
      </c>
      <c r="B80" s="131" t="s">
        <v>331</v>
      </c>
      <c r="C80" s="116">
        <v>11</v>
      </c>
      <c r="D80" s="69" t="s">
        <v>598</v>
      </c>
      <c r="E80" s="116">
        <v>21</v>
      </c>
      <c r="F80" s="70" t="s">
        <v>599</v>
      </c>
      <c r="G80" s="64" t="s">
        <v>445</v>
      </c>
      <c r="H80" s="64">
        <v>33</v>
      </c>
      <c r="I80" s="64">
        <v>2.4</v>
      </c>
      <c r="J80" s="64">
        <v>5</v>
      </c>
      <c r="K80" s="64">
        <v>7</v>
      </c>
      <c r="L80" s="64">
        <v>0</v>
      </c>
      <c r="M80" s="64">
        <v>7</v>
      </c>
    </row>
    <row r="81" spans="1:13" ht="15">
      <c r="A81" s="117"/>
      <c r="B81" s="133"/>
      <c r="C81" s="117"/>
      <c r="D81" s="69" t="s">
        <v>600</v>
      </c>
      <c r="E81" s="117"/>
      <c r="F81" s="70" t="s">
        <v>601</v>
      </c>
      <c r="G81" s="64" t="s">
        <v>445</v>
      </c>
      <c r="H81" s="64">
        <v>33</v>
      </c>
      <c r="I81" s="64">
        <v>2.4</v>
      </c>
      <c r="J81" s="64">
        <v>5</v>
      </c>
      <c r="K81" s="64">
        <v>7</v>
      </c>
      <c r="L81" s="64">
        <v>0</v>
      </c>
      <c r="M81" s="64">
        <v>7</v>
      </c>
    </row>
    <row r="82" spans="1:13" ht="15">
      <c r="A82" s="117"/>
      <c r="B82" s="133"/>
      <c r="C82" s="117"/>
      <c r="D82" s="134" t="s">
        <v>602</v>
      </c>
      <c r="E82" s="117"/>
      <c r="F82" s="70" t="s">
        <v>603</v>
      </c>
      <c r="G82" s="64" t="s">
        <v>445</v>
      </c>
      <c r="H82" s="64">
        <v>33</v>
      </c>
      <c r="I82" s="64">
        <v>2.4</v>
      </c>
      <c r="J82" s="64">
        <v>7</v>
      </c>
      <c r="K82" s="64">
        <v>7.84</v>
      </c>
      <c r="L82" s="64">
        <v>9.8</v>
      </c>
      <c r="M82" s="64">
        <v>9.8</v>
      </c>
    </row>
    <row r="83" spans="1:13" ht="15">
      <c r="A83" s="117"/>
      <c r="B83" s="133"/>
      <c r="C83" s="117"/>
      <c r="D83" s="134"/>
      <c r="E83" s="117"/>
      <c r="F83" s="70" t="s">
        <v>604</v>
      </c>
      <c r="G83" s="64" t="s">
        <v>445</v>
      </c>
      <c r="H83" s="64">
        <v>33</v>
      </c>
      <c r="I83" s="64">
        <v>2.4</v>
      </c>
      <c r="J83" s="64">
        <v>5</v>
      </c>
      <c r="K83" s="64">
        <v>0</v>
      </c>
      <c r="L83" s="64">
        <v>0</v>
      </c>
      <c r="M83" s="64">
        <v>5</v>
      </c>
    </row>
    <row r="84" spans="1:13" ht="15">
      <c r="A84" s="117"/>
      <c r="B84" s="133"/>
      <c r="C84" s="117"/>
      <c r="D84" s="134" t="s">
        <v>605</v>
      </c>
      <c r="E84" s="117"/>
      <c r="F84" s="70" t="s">
        <v>606</v>
      </c>
      <c r="G84" s="64" t="s">
        <v>445</v>
      </c>
      <c r="H84" s="64">
        <v>33</v>
      </c>
      <c r="I84" s="64">
        <v>2.4</v>
      </c>
      <c r="J84" s="64">
        <v>5</v>
      </c>
      <c r="K84" s="64">
        <v>6.25</v>
      </c>
      <c r="L84" s="64">
        <v>7</v>
      </c>
      <c r="M84" s="64">
        <v>7</v>
      </c>
    </row>
    <row r="85" spans="1:13" ht="15">
      <c r="A85" s="117"/>
      <c r="B85" s="133"/>
      <c r="C85" s="117"/>
      <c r="D85" s="134"/>
      <c r="E85" s="117"/>
      <c r="F85" s="70" t="s">
        <v>607</v>
      </c>
      <c r="G85" s="64" t="s">
        <v>445</v>
      </c>
      <c r="H85" s="64">
        <v>33</v>
      </c>
      <c r="I85" s="64">
        <v>2.4</v>
      </c>
      <c r="J85" s="64">
        <v>5</v>
      </c>
      <c r="K85" s="64">
        <v>6.25</v>
      </c>
      <c r="L85" s="64">
        <v>7</v>
      </c>
      <c r="M85" s="64">
        <v>7</v>
      </c>
    </row>
    <row r="86" spans="1:13" ht="15">
      <c r="A86" s="117"/>
      <c r="B86" s="133"/>
      <c r="C86" s="117"/>
      <c r="D86" s="69" t="s">
        <v>608</v>
      </c>
      <c r="E86" s="117"/>
      <c r="F86" s="70" t="s">
        <v>609</v>
      </c>
      <c r="G86" s="64" t="s">
        <v>445</v>
      </c>
      <c r="H86" s="64">
        <v>34.4</v>
      </c>
      <c r="I86" s="64">
        <v>2.4</v>
      </c>
      <c r="J86" s="64">
        <v>10</v>
      </c>
      <c r="K86" s="64">
        <v>12.5</v>
      </c>
      <c r="L86" s="64">
        <v>0</v>
      </c>
      <c r="M86" s="64">
        <v>12.5</v>
      </c>
    </row>
    <row r="87" spans="1:13" ht="15">
      <c r="A87" s="117"/>
      <c r="B87" s="133"/>
      <c r="C87" s="117"/>
      <c r="D87" s="134" t="s">
        <v>610</v>
      </c>
      <c r="E87" s="117"/>
      <c r="F87" s="70" t="s">
        <v>611</v>
      </c>
      <c r="G87" s="64" t="s">
        <v>445</v>
      </c>
      <c r="H87" s="64">
        <v>34.5</v>
      </c>
      <c r="I87" s="64">
        <v>2.4</v>
      </c>
      <c r="J87" s="64">
        <v>10</v>
      </c>
      <c r="K87" s="64">
        <v>12.5</v>
      </c>
      <c r="L87" s="64">
        <v>0</v>
      </c>
      <c r="M87" s="64">
        <v>12.5</v>
      </c>
    </row>
    <row r="88" spans="1:13" ht="15">
      <c r="A88" s="117"/>
      <c r="B88" s="133"/>
      <c r="C88" s="117"/>
      <c r="D88" s="134"/>
      <c r="E88" s="117"/>
      <c r="F88" s="70" t="s">
        <v>612</v>
      </c>
      <c r="G88" s="64" t="s">
        <v>445</v>
      </c>
      <c r="H88" s="64">
        <v>34.5</v>
      </c>
      <c r="I88" s="64">
        <v>2.4</v>
      </c>
      <c r="J88" s="64">
        <v>10</v>
      </c>
      <c r="K88" s="64">
        <v>12.5</v>
      </c>
      <c r="L88" s="64">
        <v>0</v>
      </c>
      <c r="M88" s="64">
        <v>12.5</v>
      </c>
    </row>
    <row r="89" spans="1:13" ht="15">
      <c r="A89" s="117"/>
      <c r="B89" s="133"/>
      <c r="C89" s="117"/>
      <c r="D89" s="69" t="s">
        <v>613</v>
      </c>
      <c r="E89" s="117"/>
      <c r="F89" s="70" t="s">
        <v>614</v>
      </c>
      <c r="G89" s="70" t="s">
        <v>445</v>
      </c>
      <c r="H89" s="70">
        <v>33</v>
      </c>
      <c r="I89" s="70">
        <v>4.16</v>
      </c>
      <c r="J89" s="70">
        <v>5</v>
      </c>
      <c r="K89" s="70">
        <v>6.25</v>
      </c>
      <c r="L89" s="70">
        <v>7</v>
      </c>
      <c r="M89" s="70">
        <v>7</v>
      </c>
    </row>
    <row r="90" spans="1:13" ht="15">
      <c r="A90" s="117"/>
      <c r="B90" s="133"/>
      <c r="C90" s="117"/>
      <c r="D90" s="134" t="s">
        <v>615</v>
      </c>
      <c r="E90" s="117"/>
      <c r="F90" s="70" t="s">
        <v>616</v>
      </c>
      <c r="G90" s="64" t="s">
        <v>445</v>
      </c>
      <c r="H90" s="64">
        <v>33</v>
      </c>
      <c r="I90" s="64">
        <v>2.4</v>
      </c>
      <c r="J90" s="64">
        <v>5</v>
      </c>
      <c r="K90" s="64">
        <v>6.25</v>
      </c>
      <c r="L90" s="64">
        <v>7</v>
      </c>
      <c r="M90" s="64">
        <v>7</v>
      </c>
    </row>
    <row r="91" spans="1:13" ht="15">
      <c r="A91" s="117"/>
      <c r="B91" s="133"/>
      <c r="C91" s="117"/>
      <c r="D91" s="134"/>
      <c r="E91" s="117"/>
      <c r="F91" s="70" t="s">
        <v>617</v>
      </c>
      <c r="G91" s="64" t="s">
        <v>445</v>
      </c>
      <c r="H91" s="64">
        <v>33</v>
      </c>
      <c r="I91" s="64">
        <v>2.4</v>
      </c>
      <c r="J91" s="64">
        <v>5</v>
      </c>
      <c r="K91" s="64">
        <v>6.25</v>
      </c>
      <c r="L91" s="64">
        <v>7</v>
      </c>
      <c r="M91" s="64">
        <v>7</v>
      </c>
    </row>
    <row r="92" spans="1:13" ht="15">
      <c r="A92" s="117"/>
      <c r="B92" s="133"/>
      <c r="C92" s="117"/>
      <c r="D92" s="134" t="s">
        <v>618</v>
      </c>
      <c r="E92" s="117"/>
      <c r="F92" s="70" t="s">
        <v>619</v>
      </c>
      <c r="G92" s="64" t="s">
        <v>445</v>
      </c>
      <c r="H92" s="64">
        <v>33</v>
      </c>
      <c r="I92" s="64">
        <v>2.4</v>
      </c>
      <c r="J92" s="64">
        <v>5</v>
      </c>
      <c r="K92" s="64">
        <v>6.25</v>
      </c>
      <c r="L92" s="64">
        <v>7</v>
      </c>
      <c r="M92" s="64">
        <v>7</v>
      </c>
    </row>
    <row r="93" spans="1:13" ht="15">
      <c r="A93" s="117"/>
      <c r="B93" s="133"/>
      <c r="C93" s="117"/>
      <c r="D93" s="134"/>
      <c r="E93" s="117"/>
      <c r="F93" s="70" t="s">
        <v>620</v>
      </c>
      <c r="G93" s="64" t="s">
        <v>445</v>
      </c>
      <c r="H93" s="64">
        <v>33</v>
      </c>
      <c r="I93" s="64">
        <v>2.4</v>
      </c>
      <c r="J93" s="64">
        <v>5</v>
      </c>
      <c r="K93" s="64">
        <v>6.25</v>
      </c>
      <c r="L93" s="64">
        <v>7</v>
      </c>
      <c r="M93" s="64">
        <v>7</v>
      </c>
    </row>
    <row r="94" spans="1:13" ht="15">
      <c r="A94" s="117"/>
      <c r="B94" s="133"/>
      <c r="C94" s="117"/>
      <c r="D94" s="134"/>
      <c r="E94" s="117"/>
      <c r="F94" s="70" t="s">
        <v>621</v>
      </c>
      <c r="G94" s="64" t="s">
        <v>445</v>
      </c>
      <c r="H94" s="64">
        <v>33</v>
      </c>
      <c r="I94" s="64">
        <v>2.4</v>
      </c>
      <c r="J94" s="64">
        <v>5</v>
      </c>
      <c r="K94" s="64">
        <v>6.25</v>
      </c>
      <c r="L94" s="64">
        <v>7</v>
      </c>
      <c r="M94" s="64">
        <v>7</v>
      </c>
    </row>
    <row r="95" spans="1:13" ht="15">
      <c r="A95" s="117"/>
      <c r="B95" s="133"/>
      <c r="C95" s="117"/>
      <c r="D95" s="134"/>
      <c r="E95" s="117"/>
      <c r="F95" s="70" t="s">
        <v>622</v>
      </c>
      <c r="G95" s="64" t="s">
        <v>445</v>
      </c>
      <c r="H95" s="64">
        <v>34.5</v>
      </c>
      <c r="I95" s="64">
        <v>2.4</v>
      </c>
      <c r="J95" s="64">
        <v>10</v>
      </c>
      <c r="K95" s="64">
        <v>12.5</v>
      </c>
      <c r="L95" s="64">
        <v>0</v>
      </c>
      <c r="M95" s="64">
        <v>12.5</v>
      </c>
    </row>
    <row r="96" spans="1:13" ht="15">
      <c r="A96" s="117"/>
      <c r="B96" s="133"/>
      <c r="C96" s="117"/>
      <c r="D96" s="134" t="s">
        <v>623</v>
      </c>
      <c r="E96" s="117"/>
      <c r="F96" s="70" t="s">
        <v>624</v>
      </c>
      <c r="G96" s="64" t="s">
        <v>445</v>
      </c>
      <c r="H96" s="64">
        <v>33</v>
      </c>
      <c r="I96" s="64">
        <v>2.4</v>
      </c>
      <c r="J96" s="64">
        <v>5</v>
      </c>
      <c r="K96" s="64">
        <v>6.25</v>
      </c>
      <c r="L96" s="64">
        <v>7</v>
      </c>
      <c r="M96" s="64">
        <v>7</v>
      </c>
    </row>
    <row r="97" spans="1:13" ht="15">
      <c r="A97" s="117"/>
      <c r="B97" s="133"/>
      <c r="C97" s="117"/>
      <c r="D97" s="134"/>
      <c r="E97" s="117"/>
      <c r="F97" s="70" t="s">
        <v>625</v>
      </c>
      <c r="G97" s="64" t="s">
        <v>445</v>
      </c>
      <c r="H97" s="64">
        <v>34.5</v>
      </c>
      <c r="I97" s="64">
        <v>2.4</v>
      </c>
      <c r="J97" s="64">
        <v>10</v>
      </c>
      <c r="K97" s="64">
        <v>12.5</v>
      </c>
      <c r="L97" s="64">
        <v>0</v>
      </c>
      <c r="M97" s="64">
        <v>12.5</v>
      </c>
    </row>
    <row r="98" spans="1:13" ht="15">
      <c r="A98" s="117"/>
      <c r="B98" s="133"/>
      <c r="C98" s="117"/>
      <c r="D98" s="134"/>
      <c r="E98" s="117"/>
      <c r="F98" s="70" t="s">
        <v>626</v>
      </c>
      <c r="G98" s="64" t="s">
        <v>445</v>
      </c>
      <c r="H98" s="64">
        <v>34.5</v>
      </c>
      <c r="I98" s="64">
        <v>2.4</v>
      </c>
      <c r="J98" s="64">
        <v>10</v>
      </c>
      <c r="K98" s="64">
        <v>12.5</v>
      </c>
      <c r="L98" s="64">
        <v>0</v>
      </c>
      <c r="M98" s="64">
        <v>12.5</v>
      </c>
    </row>
    <row r="99" spans="1:13" ht="15">
      <c r="A99" s="117"/>
      <c r="B99" s="133"/>
      <c r="C99" s="117"/>
      <c r="D99" s="134" t="s">
        <v>627</v>
      </c>
      <c r="E99" s="117"/>
      <c r="F99" s="70" t="s">
        <v>628</v>
      </c>
      <c r="G99" s="64" t="s">
        <v>445</v>
      </c>
      <c r="H99" s="64">
        <v>34.5</v>
      </c>
      <c r="I99" s="64">
        <v>2.4</v>
      </c>
      <c r="J99" s="64">
        <v>10</v>
      </c>
      <c r="K99" s="64">
        <v>12.5</v>
      </c>
      <c r="L99" s="64">
        <v>0</v>
      </c>
      <c r="M99" s="64">
        <v>12.5</v>
      </c>
    </row>
    <row r="100" spans="1:13" ht="15">
      <c r="A100" s="117"/>
      <c r="B100" s="132"/>
      <c r="C100" s="118"/>
      <c r="D100" s="134"/>
      <c r="E100" s="118"/>
      <c r="F100" s="70" t="s">
        <v>629</v>
      </c>
      <c r="G100" s="64" t="s">
        <v>445</v>
      </c>
      <c r="H100" s="64">
        <v>34.5</v>
      </c>
      <c r="I100" s="64">
        <v>2.4</v>
      </c>
      <c r="J100" s="64">
        <v>5</v>
      </c>
      <c r="K100" s="64">
        <v>7</v>
      </c>
      <c r="L100" s="64">
        <v>0</v>
      </c>
      <c r="M100" s="64">
        <v>7</v>
      </c>
    </row>
    <row r="101" spans="1:13" ht="15">
      <c r="A101" s="117"/>
      <c r="B101" s="71" t="s">
        <v>526</v>
      </c>
      <c r="C101" s="72">
        <v>11</v>
      </c>
      <c r="D101" s="73"/>
      <c r="E101" s="72">
        <v>21</v>
      </c>
      <c r="F101" s="72"/>
      <c r="G101" s="72"/>
      <c r="H101" s="72"/>
      <c r="I101" s="72"/>
      <c r="J101" s="72">
        <f>SUM(J80:J100)</f>
        <v>142</v>
      </c>
      <c r="K101" s="72">
        <f>SUM(K80:K100)</f>
        <v>172.59</v>
      </c>
      <c r="L101" s="72">
        <f>SUM(L80:L100)</f>
        <v>72.8</v>
      </c>
      <c r="M101" s="72">
        <f>SUM(M80:M100)</f>
        <v>186.3</v>
      </c>
    </row>
    <row r="102" spans="1:13" ht="15">
      <c r="A102" s="117"/>
      <c r="B102" s="131" t="s">
        <v>251</v>
      </c>
      <c r="C102" s="116">
        <v>5</v>
      </c>
      <c r="D102" s="3" t="s">
        <v>630</v>
      </c>
      <c r="E102" s="116">
        <v>5</v>
      </c>
      <c r="F102" s="64" t="s">
        <v>631</v>
      </c>
      <c r="G102" s="64" t="s">
        <v>445</v>
      </c>
      <c r="H102" s="64">
        <v>69</v>
      </c>
      <c r="I102" s="64">
        <v>13.8</v>
      </c>
      <c r="J102" s="64">
        <v>6.25</v>
      </c>
      <c r="K102" s="64">
        <v>6.25</v>
      </c>
      <c r="L102" s="64">
        <v>6.25</v>
      </c>
      <c r="M102" s="64">
        <v>6.25</v>
      </c>
    </row>
    <row r="103" spans="1:13" ht="15">
      <c r="A103" s="117"/>
      <c r="B103" s="133"/>
      <c r="C103" s="117"/>
      <c r="D103" s="3" t="s">
        <v>632</v>
      </c>
      <c r="E103" s="117"/>
      <c r="F103" s="64" t="s">
        <v>633</v>
      </c>
      <c r="G103" s="64" t="s">
        <v>445</v>
      </c>
      <c r="H103" s="64">
        <v>69</v>
      </c>
      <c r="I103" s="64">
        <v>13.8</v>
      </c>
      <c r="J103" s="64">
        <v>5</v>
      </c>
      <c r="K103" s="64">
        <v>6.25</v>
      </c>
      <c r="L103" s="64">
        <v>6.25</v>
      </c>
      <c r="M103" s="64">
        <v>6.25</v>
      </c>
    </row>
    <row r="104" spans="1:13" ht="15">
      <c r="A104" s="117"/>
      <c r="B104" s="133"/>
      <c r="C104" s="117"/>
      <c r="D104" s="3" t="s">
        <v>634</v>
      </c>
      <c r="E104" s="117"/>
      <c r="F104" s="64" t="s">
        <v>635</v>
      </c>
      <c r="G104" s="64" t="s">
        <v>445</v>
      </c>
      <c r="H104" s="64">
        <v>69</v>
      </c>
      <c r="I104" s="64">
        <v>13.8</v>
      </c>
      <c r="J104" s="64">
        <v>6.25</v>
      </c>
      <c r="K104" s="64">
        <v>6.25</v>
      </c>
      <c r="L104" s="64">
        <v>6.25</v>
      </c>
      <c r="M104" s="64">
        <v>6.25</v>
      </c>
    </row>
    <row r="105" spans="1:13" ht="15">
      <c r="A105" s="117"/>
      <c r="B105" s="133"/>
      <c r="C105" s="117"/>
      <c r="D105" s="3" t="s">
        <v>636</v>
      </c>
      <c r="E105" s="117"/>
      <c r="F105" s="64" t="s">
        <v>637</v>
      </c>
      <c r="G105" s="64" t="s">
        <v>445</v>
      </c>
      <c r="H105" s="64">
        <v>69</v>
      </c>
      <c r="I105" s="64">
        <v>13.8</v>
      </c>
      <c r="J105" s="64">
        <v>5</v>
      </c>
      <c r="K105" s="64">
        <v>6.25</v>
      </c>
      <c r="L105" s="64">
        <v>6.25</v>
      </c>
      <c r="M105" s="64">
        <v>6.25</v>
      </c>
    </row>
    <row r="106" spans="1:13" ht="15">
      <c r="A106" s="117"/>
      <c r="B106" s="132"/>
      <c r="C106" s="118"/>
      <c r="D106" s="3" t="s">
        <v>638</v>
      </c>
      <c r="E106" s="118"/>
      <c r="F106" s="64" t="s">
        <v>639</v>
      </c>
      <c r="G106" s="64" t="s">
        <v>445</v>
      </c>
      <c r="H106" s="64">
        <v>69</v>
      </c>
      <c r="I106" s="64">
        <v>13.8</v>
      </c>
      <c r="J106" s="64">
        <v>5</v>
      </c>
      <c r="K106" s="64">
        <v>6.25</v>
      </c>
      <c r="L106" s="64">
        <v>6.25</v>
      </c>
      <c r="M106" s="64">
        <v>6.25</v>
      </c>
    </row>
    <row r="107" spans="1:13" ht="15">
      <c r="A107" s="117"/>
      <c r="B107" s="71" t="s">
        <v>551</v>
      </c>
      <c r="C107" s="72">
        <v>5</v>
      </c>
      <c r="D107" s="73"/>
      <c r="E107" s="72">
        <v>5</v>
      </c>
      <c r="F107" s="72"/>
      <c r="G107" s="72"/>
      <c r="H107" s="72"/>
      <c r="I107" s="72"/>
      <c r="J107" s="72">
        <f>SUM(J102:J106)</f>
        <v>27.5</v>
      </c>
      <c r="K107" s="72">
        <f>SUM(K102:K106)</f>
        <v>31.25</v>
      </c>
      <c r="L107" s="72">
        <f>SUM(L102:L106)</f>
        <v>31.25</v>
      </c>
      <c r="M107" s="72">
        <f>SUM(M102:M106)</f>
        <v>31.25</v>
      </c>
    </row>
    <row r="108" spans="1:13" ht="15">
      <c r="A108" s="117"/>
      <c r="B108" s="3" t="s">
        <v>208</v>
      </c>
      <c r="C108" s="64">
        <v>1</v>
      </c>
      <c r="D108" s="3" t="s">
        <v>640</v>
      </c>
      <c r="E108" s="64">
        <v>1</v>
      </c>
      <c r="F108" s="64" t="s">
        <v>641</v>
      </c>
      <c r="G108" s="64" t="s">
        <v>445</v>
      </c>
      <c r="H108" s="64">
        <v>69</v>
      </c>
      <c r="I108" s="64">
        <v>5.5</v>
      </c>
      <c r="J108" s="64">
        <v>6</v>
      </c>
      <c r="K108" s="64">
        <v>8.67</v>
      </c>
      <c r="L108" s="64">
        <v>0</v>
      </c>
      <c r="M108" s="64">
        <v>8.67</v>
      </c>
    </row>
    <row r="109" spans="1:13" ht="15">
      <c r="A109" s="117"/>
      <c r="B109" s="71" t="s">
        <v>575</v>
      </c>
      <c r="C109" s="72">
        <v>1</v>
      </c>
      <c r="D109" s="73"/>
      <c r="E109" s="72">
        <v>1</v>
      </c>
      <c r="F109" s="72"/>
      <c r="G109" s="72"/>
      <c r="H109" s="72"/>
      <c r="I109" s="72"/>
      <c r="J109" s="72">
        <f>SUM(J108)</f>
        <v>6</v>
      </c>
      <c r="K109" s="72">
        <f>SUM(K108)</f>
        <v>8.67</v>
      </c>
      <c r="L109" s="72">
        <f>SUM(L108)</f>
        <v>0</v>
      </c>
      <c r="M109" s="72">
        <f>SUM(M108)</f>
        <v>8.67</v>
      </c>
    </row>
    <row r="110" spans="1:13" ht="15">
      <c r="A110" s="117"/>
      <c r="B110" s="131" t="s">
        <v>162</v>
      </c>
      <c r="C110" s="116">
        <v>3</v>
      </c>
      <c r="D110" s="131" t="s">
        <v>642</v>
      </c>
      <c r="E110" s="116">
        <v>8</v>
      </c>
      <c r="F110" s="64" t="s">
        <v>643</v>
      </c>
      <c r="G110" s="64" t="s">
        <v>445</v>
      </c>
      <c r="H110" s="64">
        <v>13.8</v>
      </c>
      <c r="I110" s="64">
        <v>0.48</v>
      </c>
      <c r="J110" s="64">
        <v>2</v>
      </c>
      <c r="K110" s="64">
        <v>2.3</v>
      </c>
      <c r="L110" s="64">
        <v>0</v>
      </c>
      <c r="M110" s="64">
        <v>2.3</v>
      </c>
    </row>
    <row r="111" spans="1:13" ht="15">
      <c r="A111" s="117"/>
      <c r="B111" s="133"/>
      <c r="C111" s="117"/>
      <c r="D111" s="132"/>
      <c r="E111" s="117"/>
      <c r="F111" s="64" t="s">
        <v>644</v>
      </c>
      <c r="G111" s="64" t="s">
        <v>445</v>
      </c>
      <c r="H111" s="64">
        <v>13.8</v>
      </c>
      <c r="I111" s="64">
        <v>0.48</v>
      </c>
      <c r="J111" s="64">
        <v>2</v>
      </c>
      <c r="K111" s="64">
        <v>2.3</v>
      </c>
      <c r="L111" s="64">
        <v>0</v>
      </c>
      <c r="M111" s="64">
        <v>2.3</v>
      </c>
    </row>
    <row r="112" spans="1:13" ht="15">
      <c r="A112" s="117"/>
      <c r="B112" s="133"/>
      <c r="C112" s="117"/>
      <c r="D112" s="3" t="s">
        <v>645</v>
      </c>
      <c r="E112" s="117"/>
      <c r="F112" s="64" t="s">
        <v>646</v>
      </c>
      <c r="G112" s="64" t="s">
        <v>445</v>
      </c>
      <c r="H112" s="64">
        <v>4.16</v>
      </c>
      <c r="I112" s="64">
        <v>0.48</v>
      </c>
      <c r="J112" s="64">
        <v>0.3</v>
      </c>
      <c r="K112" s="64">
        <v>0.36</v>
      </c>
      <c r="L112" s="64">
        <v>0</v>
      </c>
      <c r="M112" s="64">
        <v>0.36</v>
      </c>
    </row>
    <row r="113" spans="1:13" ht="15">
      <c r="A113" s="117"/>
      <c r="B113" s="133"/>
      <c r="C113" s="117"/>
      <c r="D113" s="131" t="s">
        <v>166</v>
      </c>
      <c r="E113" s="117"/>
      <c r="F113" s="64" t="s">
        <v>647</v>
      </c>
      <c r="G113" s="64" t="s">
        <v>445</v>
      </c>
      <c r="H113" s="64">
        <v>34.5</v>
      </c>
      <c r="I113" s="64">
        <v>4.16</v>
      </c>
      <c r="J113" s="64">
        <v>5</v>
      </c>
      <c r="K113" s="64">
        <v>5.6</v>
      </c>
      <c r="L113" s="64">
        <v>0</v>
      </c>
      <c r="M113" s="64">
        <v>5.6</v>
      </c>
    </row>
    <row r="114" spans="1:13" ht="15">
      <c r="A114" s="117"/>
      <c r="B114" s="133"/>
      <c r="C114" s="117"/>
      <c r="D114" s="133"/>
      <c r="E114" s="117"/>
      <c r="F114" s="64" t="s">
        <v>648</v>
      </c>
      <c r="G114" s="64" t="s">
        <v>445</v>
      </c>
      <c r="H114" s="64">
        <v>34.5</v>
      </c>
      <c r="I114" s="64">
        <v>4.16</v>
      </c>
      <c r="J114" s="64">
        <v>5</v>
      </c>
      <c r="K114" s="64">
        <v>5.6</v>
      </c>
      <c r="L114" s="64">
        <v>0</v>
      </c>
      <c r="M114" s="64">
        <v>5.6</v>
      </c>
    </row>
    <row r="115" spans="1:13" ht="15">
      <c r="A115" s="117"/>
      <c r="B115" s="133"/>
      <c r="C115" s="117"/>
      <c r="D115" s="133"/>
      <c r="E115" s="117"/>
      <c r="F115" s="64" t="s">
        <v>649</v>
      </c>
      <c r="G115" s="64" t="s">
        <v>445</v>
      </c>
      <c r="H115" s="64">
        <v>34.5</v>
      </c>
      <c r="I115" s="64">
        <v>4.16</v>
      </c>
      <c r="J115" s="64">
        <v>5</v>
      </c>
      <c r="K115" s="64">
        <v>5.6</v>
      </c>
      <c r="L115" s="64">
        <v>0</v>
      </c>
      <c r="M115" s="64">
        <v>5.6</v>
      </c>
    </row>
    <row r="116" spans="1:13" ht="15">
      <c r="A116" s="117"/>
      <c r="B116" s="133"/>
      <c r="C116" s="117"/>
      <c r="D116" s="133"/>
      <c r="E116" s="117"/>
      <c r="F116" s="64" t="s">
        <v>650</v>
      </c>
      <c r="G116" s="64" t="s">
        <v>445</v>
      </c>
      <c r="H116" s="64">
        <v>4.16</v>
      </c>
      <c r="I116" s="64">
        <v>0.48</v>
      </c>
      <c r="J116" s="64">
        <v>1</v>
      </c>
      <c r="K116" s="64">
        <v>1.12</v>
      </c>
      <c r="L116" s="64">
        <v>0</v>
      </c>
      <c r="M116" s="64">
        <v>1.12</v>
      </c>
    </row>
    <row r="117" spans="1:13" ht="15">
      <c r="A117" s="117"/>
      <c r="B117" s="132"/>
      <c r="C117" s="118"/>
      <c r="D117" s="132"/>
      <c r="E117" s="118"/>
      <c r="F117" s="64" t="s">
        <v>651</v>
      </c>
      <c r="G117" s="64" t="s">
        <v>445</v>
      </c>
      <c r="H117" s="64">
        <v>4.16</v>
      </c>
      <c r="I117" s="64">
        <v>0.48</v>
      </c>
      <c r="J117" s="64">
        <v>1</v>
      </c>
      <c r="K117" s="64">
        <v>1.12</v>
      </c>
      <c r="L117" s="64">
        <v>0</v>
      </c>
      <c r="M117" s="64">
        <v>1.12</v>
      </c>
    </row>
    <row r="118" spans="1:13" ht="15">
      <c r="A118" s="117"/>
      <c r="B118" s="71" t="s">
        <v>581</v>
      </c>
      <c r="C118" s="72">
        <f>C110</f>
        <v>3</v>
      </c>
      <c r="D118" s="73"/>
      <c r="E118" s="72">
        <f>E110</f>
        <v>8</v>
      </c>
      <c r="F118" s="72"/>
      <c r="G118" s="72"/>
      <c r="H118" s="72"/>
      <c r="I118" s="72"/>
      <c r="J118" s="72">
        <f>SUM(J110:J117)</f>
        <v>21.3</v>
      </c>
      <c r="K118" s="72">
        <f>SUM(K110:K117)</f>
        <v>24</v>
      </c>
      <c r="L118" s="72">
        <f>SUM(L110:L117)</f>
        <v>0</v>
      </c>
      <c r="M118" s="72">
        <f>SUM(M110:M117)</f>
        <v>24</v>
      </c>
    </row>
    <row r="119" spans="1:13" ht="15">
      <c r="A119" s="117"/>
      <c r="B119" s="3" t="s">
        <v>213</v>
      </c>
      <c r="C119" s="64">
        <v>1</v>
      </c>
      <c r="D119" s="3" t="s">
        <v>652</v>
      </c>
      <c r="E119" s="64">
        <v>1</v>
      </c>
      <c r="F119" s="64" t="s">
        <v>564</v>
      </c>
      <c r="G119" s="64" t="s">
        <v>494</v>
      </c>
      <c r="H119" s="64">
        <v>43.8</v>
      </c>
      <c r="I119" s="64">
        <v>22.8</v>
      </c>
      <c r="J119" s="64">
        <v>6.6</v>
      </c>
      <c r="K119" s="64">
        <v>0</v>
      </c>
      <c r="L119" s="64">
        <v>0</v>
      </c>
      <c r="M119" s="64">
        <v>6.6</v>
      </c>
    </row>
    <row r="120" spans="1:13" ht="15">
      <c r="A120" s="117"/>
      <c r="B120" s="71" t="s">
        <v>584</v>
      </c>
      <c r="C120" s="72">
        <v>1</v>
      </c>
      <c r="D120" s="73"/>
      <c r="E120" s="72">
        <v>1</v>
      </c>
      <c r="F120" s="72"/>
      <c r="G120" s="72"/>
      <c r="H120" s="72"/>
      <c r="I120" s="72"/>
      <c r="J120" s="72">
        <f>SUM(J119)</f>
        <v>6.6</v>
      </c>
      <c r="K120" s="72">
        <f>SUM(K119)</f>
        <v>0</v>
      </c>
      <c r="L120" s="72">
        <f>SUM(L119)</f>
        <v>0</v>
      </c>
      <c r="M120" s="72">
        <f>SUM(M119)</f>
        <v>6.6</v>
      </c>
    </row>
    <row r="121" spans="1:13" ht="15">
      <c r="A121" s="117"/>
      <c r="B121" s="131" t="s">
        <v>366</v>
      </c>
      <c r="C121" s="116">
        <v>1</v>
      </c>
      <c r="D121" s="131" t="s">
        <v>653</v>
      </c>
      <c r="E121" s="116">
        <v>2</v>
      </c>
      <c r="F121" s="64" t="s">
        <v>499</v>
      </c>
      <c r="G121" s="64" t="s">
        <v>445</v>
      </c>
      <c r="H121" s="64">
        <v>22.8</v>
      </c>
      <c r="I121" s="64">
        <v>13.2</v>
      </c>
      <c r="J121" s="64">
        <v>3</v>
      </c>
      <c r="K121" s="64">
        <v>0</v>
      </c>
      <c r="L121" s="64">
        <v>0</v>
      </c>
      <c r="M121" s="64">
        <v>3</v>
      </c>
    </row>
    <row r="122" spans="1:13" ht="15">
      <c r="A122" s="117"/>
      <c r="B122" s="132"/>
      <c r="C122" s="118"/>
      <c r="D122" s="132"/>
      <c r="E122" s="118"/>
      <c r="F122" s="64" t="s">
        <v>654</v>
      </c>
      <c r="G122" s="64" t="s">
        <v>445</v>
      </c>
      <c r="H122" s="64">
        <v>22.8</v>
      </c>
      <c r="I122" s="64">
        <v>13.2</v>
      </c>
      <c r="J122" s="64">
        <v>3</v>
      </c>
      <c r="K122" s="64">
        <v>0</v>
      </c>
      <c r="L122" s="64">
        <v>0</v>
      </c>
      <c r="M122" s="64">
        <v>3</v>
      </c>
    </row>
    <row r="123" spans="1:13" ht="15">
      <c r="A123" s="117"/>
      <c r="B123" s="71" t="s">
        <v>585</v>
      </c>
      <c r="C123" s="72">
        <v>1</v>
      </c>
      <c r="D123" s="73"/>
      <c r="E123" s="72">
        <v>2</v>
      </c>
      <c r="F123" s="72"/>
      <c r="G123" s="72"/>
      <c r="H123" s="72"/>
      <c r="I123" s="72"/>
      <c r="J123" s="72">
        <f>SUM(J121:J122)</f>
        <v>6</v>
      </c>
      <c r="K123" s="72">
        <f>SUM(K121:K122)</f>
        <v>0</v>
      </c>
      <c r="L123" s="72">
        <f>SUM(L121:L122)</f>
        <v>0</v>
      </c>
      <c r="M123" s="72">
        <f>SUM(M121:M122)</f>
        <v>6</v>
      </c>
    </row>
    <row r="124" spans="1:13" ht="15">
      <c r="A124" s="117"/>
      <c r="B124" s="131" t="s">
        <v>360</v>
      </c>
      <c r="C124" s="116">
        <v>1</v>
      </c>
      <c r="D124" s="131" t="s">
        <v>655</v>
      </c>
      <c r="E124" s="116">
        <v>2</v>
      </c>
      <c r="F124" s="64" t="s">
        <v>656</v>
      </c>
      <c r="G124" s="64" t="s">
        <v>445</v>
      </c>
      <c r="H124" s="64">
        <v>69</v>
      </c>
      <c r="I124" s="64">
        <v>4.16</v>
      </c>
      <c r="J124" s="64">
        <v>5.6</v>
      </c>
      <c r="K124" s="64">
        <v>7</v>
      </c>
      <c r="L124" s="64">
        <v>0</v>
      </c>
      <c r="M124" s="64">
        <v>7</v>
      </c>
    </row>
    <row r="125" spans="1:13" ht="15">
      <c r="A125" s="117"/>
      <c r="B125" s="132"/>
      <c r="C125" s="118"/>
      <c r="D125" s="132"/>
      <c r="E125" s="118"/>
      <c r="F125" s="64" t="s">
        <v>657</v>
      </c>
      <c r="G125" s="64" t="s">
        <v>445</v>
      </c>
      <c r="H125" s="64">
        <v>69</v>
      </c>
      <c r="I125" s="64">
        <v>4.16</v>
      </c>
      <c r="J125" s="64">
        <v>10</v>
      </c>
      <c r="K125" s="64">
        <v>12</v>
      </c>
      <c r="L125" s="64">
        <v>0</v>
      </c>
      <c r="M125" s="64">
        <v>12</v>
      </c>
    </row>
    <row r="126" spans="1:13" ht="15">
      <c r="A126" s="117"/>
      <c r="B126" s="71" t="s">
        <v>658</v>
      </c>
      <c r="C126" s="72">
        <v>1</v>
      </c>
      <c r="D126" s="73"/>
      <c r="E126" s="72">
        <v>2</v>
      </c>
      <c r="F126" s="72"/>
      <c r="G126" s="72"/>
      <c r="H126" s="72"/>
      <c r="I126" s="72"/>
      <c r="J126" s="72">
        <f>SUM(J124:J125)</f>
        <v>15.6</v>
      </c>
      <c r="K126" s="72">
        <f>SUM(K124:K125)</f>
        <v>19</v>
      </c>
      <c r="L126" s="72">
        <f>SUM(L124:L125)</f>
        <v>0</v>
      </c>
      <c r="M126" s="72">
        <f>SUM(M124:M125)</f>
        <v>19</v>
      </c>
    </row>
    <row r="127" spans="1:13" ht="15">
      <c r="A127" s="117"/>
      <c r="B127" s="3" t="s">
        <v>364</v>
      </c>
      <c r="C127" s="64">
        <v>1</v>
      </c>
      <c r="D127" s="3" t="s">
        <v>365</v>
      </c>
      <c r="E127" s="64">
        <v>1</v>
      </c>
      <c r="F127" s="64" t="s">
        <v>490</v>
      </c>
      <c r="G127" s="64" t="s">
        <v>445</v>
      </c>
      <c r="H127" s="64">
        <v>69</v>
      </c>
      <c r="I127" s="64">
        <v>4.16</v>
      </c>
      <c r="J127" s="64">
        <v>30</v>
      </c>
      <c r="K127" s="64">
        <v>35</v>
      </c>
      <c r="L127" s="64">
        <v>0</v>
      </c>
      <c r="M127" s="64">
        <v>35</v>
      </c>
    </row>
    <row r="128" spans="1:13" ht="15">
      <c r="A128" s="118"/>
      <c r="B128" s="71" t="s">
        <v>659</v>
      </c>
      <c r="C128" s="72">
        <v>1</v>
      </c>
      <c r="D128" s="73"/>
      <c r="E128" s="72">
        <v>1</v>
      </c>
      <c r="F128" s="72"/>
      <c r="G128" s="72"/>
      <c r="H128" s="72"/>
      <c r="I128" s="72">
        <f>SUM(I127)</f>
        <v>4.16</v>
      </c>
      <c r="J128" s="72">
        <f>SUM(J127)</f>
        <v>30</v>
      </c>
      <c r="K128" s="72">
        <f>SUM(K127)</f>
        <v>35</v>
      </c>
      <c r="L128" s="72">
        <f>SUM(L127)</f>
        <v>0</v>
      </c>
      <c r="M128" s="72">
        <f>SUM(M127)</f>
        <v>35</v>
      </c>
    </row>
    <row r="129" spans="1:13" ht="15">
      <c r="A129" s="130" t="s">
        <v>660</v>
      </c>
      <c r="B129" s="130"/>
      <c r="C129" s="72">
        <f>C128+C126+C123+C120+C118+C109+C107+C101</f>
        <v>24</v>
      </c>
      <c r="D129" s="73"/>
      <c r="E129" s="72">
        <f>E128+E126+E123+E120+E118+E109+E107+E101</f>
        <v>41</v>
      </c>
      <c r="F129" s="73"/>
      <c r="G129" s="72"/>
      <c r="H129" s="72"/>
      <c r="I129" s="72"/>
      <c r="J129" s="72">
        <f>J128+J126+J123+J120+J118+J109+J107+J101</f>
        <v>255</v>
      </c>
      <c r="K129" s="72">
        <f>K128+K126+K123+K120+K118+K109+K107+K101</f>
        <v>290.51</v>
      </c>
      <c r="L129" s="72">
        <f>L128+L126+L123+L120+L118+L109+L107+L101</f>
        <v>104.05</v>
      </c>
      <c r="M129" s="72">
        <f>M128+M126+M123+M120+M118+M109+M107+M101</f>
        <v>316.82</v>
      </c>
    </row>
    <row r="130" spans="1:13" ht="15">
      <c r="A130" s="130" t="s">
        <v>161</v>
      </c>
      <c r="B130" s="130"/>
      <c r="C130" s="72">
        <f>C129+C79</f>
        <v>56</v>
      </c>
      <c r="D130" s="73"/>
      <c r="E130" s="72">
        <f>E129+E79</f>
        <v>101</v>
      </c>
      <c r="F130" s="72"/>
      <c r="G130" s="72"/>
      <c r="H130" s="72"/>
      <c r="I130" s="72"/>
      <c r="J130" s="72">
        <f>J129+J79</f>
        <v>1041.55</v>
      </c>
      <c r="K130" s="72">
        <f>K129+K79</f>
        <v>934.6899999999999</v>
      </c>
      <c r="L130" s="72">
        <f>L129+L79</f>
        <v>543.1999999999999</v>
      </c>
      <c r="M130" s="72">
        <f>M129+M79</f>
        <v>1286.55</v>
      </c>
    </row>
  </sheetData>
  <sheetProtection/>
  <mergeCells count="67">
    <mergeCell ref="A3:A78"/>
    <mergeCell ref="C3:C12"/>
    <mergeCell ref="D3:D6"/>
    <mergeCell ref="E3:E12"/>
    <mergeCell ref="D7:D12"/>
    <mergeCell ref="B14:B30"/>
    <mergeCell ref="C14:C30"/>
    <mergeCell ref="E14:E30"/>
    <mergeCell ref="D15:D16"/>
    <mergeCell ref="D27:D28"/>
    <mergeCell ref="D29:D30"/>
    <mergeCell ref="B32:B38"/>
    <mergeCell ref="C32:C38"/>
    <mergeCell ref="D32:D38"/>
    <mergeCell ref="E32:E38"/>
    <mergeCell ref="B40:B45"/>
    <mergeCell ref="C40:C45"/>
    <mergeCell ref="D40:D45"/>
    <mergeCell ref="E40:E45"/>
    <mergeCell ref="B49:B50"/>
    <mergeCell ref="C49:C50"/>
    <mergeCell ref="D49:D50"/>
    <mergeCell ref="E49:E50"/>
    <mergeCell ref="B54:B58"/>
    <mergeCell ref="C54:C58"/>
    <mergeCell ref="D54:D58"/>
    <mergeCell ref="E54:E58"/>
    <mergeCell ref="B62:B63"/>
    <mergeCell ref="C62:C63"/>
    <mergeCell ref="E62:E63"/>
    <mergeCell ref="B65:B66"/>
    <mergeCell ref="C65:C66"/>
    <mergeCell ref="D65:D66"/>
    <mergeCell ref="E65:E66"/>
    <mergeCell ref="B68:B69"/>
    <mergeCell ref="C68:C69"/>
    <mergeCell ref="E68:E69"/>
    <mergeCell ref="A79:B79"/>
    <mergeCell ref="A80:A128"/>
    <mergeCell ref="B80:B100"/>
    <mergeCell ref="C80:C100"/>
    <mergeCell ref="E80:E100"/>
    <mergeCell ref="D82:D83"/>
    <mergeCell ref="D84:D85"/>
    <mergeCell ref="D87:D88"/>
    <mergeCell ref="D90:D91"/>
    <mergeCell ref="D92:D95"/>
    <mergeCell ref="D96:D98"/>
    <mergeCell ref="D99:D100"/>
    <mergeCell ref="B102:B106"/>
    <mergeCell ref="C102:C106"/>
    <mergeCell ref="E102:E106"/>
    <mergeCell ref="B110:B117"/>
    <mergeCell ref="C110:C117"/>
    <mergeCell ref="D110:D111"/>
    <mergeCell ref="E110:E117"/>
    <mergeCell ref="D113:D117"/>
    <mergeCell ref="A129:B129"/>
    <mergeCell ref="A130:B130"/>
    <mergeCell ref="B121:B122"/>
    <mergeCell ref="C121:C122"/>
    <mergeCell ref="D121:D122"/>
    <mergeCell ref="E121:E122"/>
    <mergeCell ref="B124:B125"/>
    <mergeCell ref="C124:C125"/>
    <mergeCell ref="D124:D125"/>
    <mergeCell ref="E124:E1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3"/>
  <sheetViews>
    <sheetView zoomScalePageLayoutView="0" workbookViewId="0" topLeftCell="A1">
      <selection activeCell="A2" sqref="A2:L93"/>
    </sheetView>
  </sheetViews>
  <sheetFormatPr defaultColWidth="9.140625" defaultRowHeight="15"/>
  <cols>
    <col min="1" max="16384" width="11.421875" style="0" customWidth="1"/>
  </cols>
  <sheetData>
    <row r="2" spans="1:12" ht="45">
      <c r="A2" s="74" t="s">
        <v>661</v>
      </c>
      <c r="B2" s="75" t="s">
        <v>432</v>
      </c>
      <c r="C2" s="74" t="s">
        <v>433</v>
      </c>
      <c r="D2" s="75" t="s">
        <v>434</v>
      </c>
      <c r="E2" s="75" t="s">
        <v>435</v>
      </c>
      <c r="F2" s="74" t="s">
        <v>436</v>
      </c>
      <c r="G2" s="74" t="s">
        <v>437</v>
      </c>
      <c r="H2" s="74" t="s">
        <v>438</v>
      </c>
      <c r="I2" s="75" t="s">
        <v>439</v>
      </c>
      <c r="J2" s="75" t="s">
        <v>440</v>
      </c>
      <c r="K2" s="75" t="s">
        <v>441</v>
      </c>
      <c r="L2" s="75" t="s">
        <v>442</v>
      </c>
    </row>
    <row r="3" spans="1:12" ht="15">
      <c r="A3" s="116" t="s">
        <v>597</v>
      </c>
      <c r="B3" s="116">
        <v>57</v>
      </c>
      <c r="C3" s="116" t="s">
        <v>662</v>
      </c>
      <c r="D3" s="116">
        <v>2</v>
      </c>
      <c r="E3" s="64" t="s">
        <v>663</v>
      </c>
      <c r="F3" s="64" t="s">
        <v>494</v>
      </c>
      <c r="G3" s="64">
        <v>138</v>
      </c>
      <c r="H3" s="64">
        <v>69</v>
      </c>
      <c r="I3" s="76">
        <v>33</v>
      </c>
      <c r="J3" s="76">
        <v>43</v>
      </c>
      <c r="K3" s="76">
        <v>0</v>
      </c>
      <c r="L3" s="76">
        <v>43</v>
      </c>
    </row>
    <row r="4" spans="1:12" ht="15">
      <c r="A4" s="117"/>
      <c r="B4" s="117"/>
      <c r="C4" s="118"/>
      <c r="D4" s="118"/>
      <c r="E4" s="64" t="s">
        <v>664</v>
      </c>
      <c r="F4" s="64" t="s">
        <v>494</v>
      </c>
      <c r="G4" s="64">
        <v>138</v>
      </c>
      <c r="H4" s="64">
        <v>69</v>
      </c>
      <c r="I4" s="76">
        <v>45</v>
      </c>
      <c r="J4" s="76">
        <v>75</v>
      </c>
      <c r="K4" s="76">
        <v>0</v>
      </c>
      <c r="L4" s="76">
        <v>75</v>
      </c>
    </row>
    <row r="5" spans="1:12" ht="15">
      <c r="A5" s="117"/>
      <c r="B5" s="117"/>
      <c r="C5" s="64" t="s">
        <v>665</v>
      </c>
      <c r="D5" s="64">
        <v>1</v>
      </c>
      <c r="E5" s="64" t="s">
        <v>666</v>
      </c>
      <c r="F5" s="64" t="s">
        <v>494</v>
      </c>
      <c r="G5" s="64">
        <v>138</v>
      </c>
      <c r="H5" s="64">
        <v>69</v>
      </c>
      <c r="I5" s="76">
        <v>20</v>
      </c>
      <c r="J5" s="76">
        <v>26.7</v>
      </c>
      <c r="K5" s="76">
        <v>33.3</v>
      </c>
      <c r="L5" s="76">
        <v>33.3</v>
      </c>
    </row>
    <row r="6" spans="1:12" ht="15">
      <c r="A6" s="117"/>
      <c r="B6" s="117"/>
      <c r="C6" s="64" t="s">
        <v>667</v>
      </c>
      <c r="D6" s="64">
        <v>1</v>
      </c>
      <c r="E6" s="64" t="s">
        <v>668</v>
      </c>
      <c r="F6" s="64" t="s">
        <v>445</v>
      </c>
      <c r="G6" s="64">
        <v>230</v>
      </c>
      <c r="H6" s="64">
        <v>69</v>
      </c>
      <c r="I6" s="76">
        <v>33</v>
      </c>
      <c r="J6" s="76"/>
      <c r="K6" s="76"/>
      <c r="L6" s="76">
        <v>33</v>
      </c>
    </row>
    <row r="7" spans="1:12" ht="15">
      <c r="A7" s="117"/>
      <c r="B7" s="117"/>
      <c r="C7" s="64" t="s">
        <v>669</v>
      </c>
      <c r="D7" s="64">
        <v>1</v>
      </c>
      <c r="E7" s="64" t="s">
        <v>666</v>
      </c>
      <c r="F7" s="64" t="s">
        <v>494</v>
      </c>
      <c r="G7" s="64">
        <v>138</v>
      </c>
      <c r="H7" s="64">
        <v>69</v>
      </c>
      <c r="I7" s="76">
        <v>135</v>
      </c>
      <c r="J7" s="76">
        <v>225</v>
      </c>
      <c r="K7" s="76">
        <v>0</v>
      </c>
      <c r="L7" s="76">
        <v>225</v>
      </c>
    </row>
    <row r="8" spans="1:12" ht="15">
      <c r="A8" s="117"/>
      <c r="B8" s="117"/>
      <c r="C8" s="64" t="s">
        <v>670</v>
      </c>
      <c r="D8" s="64">
        <v>1</v>
      </c>
      <c r="E8" s="64" t="s">
        <v>666</v>
      </c>
      <c r="F8" s="64" t="s">
        <v>494</v>
      </c>
      <c r="G8" s="64">
        <v>138</v>
      </c>
      <c r="H8" s="64">
        <v>69</v>
      </c>
      <c r="I8" s="76">
        <v>60</v>
      </c>
      <c r="J8" s="76">
        <v>100</v>
      </c>
      <c r="K8" s="76"/>
      <c r="L8" s="76">
        <v>100</v>
      </c>
    </row>
    <row r="9" spans="1:12" ht="15">
      <c r="A9" s="117"/>
      <c r="B9" s="117"/>
      <c r="C9" s="116" t="s">
        <v>671</v>
      </c>
      <c r="D9" s="116">
        <v>2</v>
      </c>
      <c r="E9" s="64" t="s">
        <v>672</v>
      </c>
      <c r="F9" s="64" t="s">
        <v>494</v>
      </c>
      <c r="G9" s="64">
        <v>500</v>
      </c>
      <c r="H9" s="64">
        <v>230</v>
      </c>
      <c r="I9" s="76">
        <v>270</v>
      </c>
      <c r="J9" s="76">
        <v>450</v>
      </c>
      <c r="K9" s="76"/>
      <c r="L9" s="76">
        <v>450</v>
      </c>
    </row>
    <row r="10" spans="1:12" ht="15">
      <c r="A10" s="117"/>
      <c r="B10" s="117"/>
      <c r="C10" s="118"/>
      <c r="D10" s="118"/>
      <c r="E10" s="64" t="s">
        <v>673</v>
      </c>
      <c r="F10" s="64" t="s">
        <v>494</v>
      </c>
      <c r="G10" s="64">
        <v>500</v>
      </c>
      <c r="H10" s="64">
        <v>230</v>
      </c>
      <c r="I10" s="76">
        <v>270</v>
      </c>
      <c r="J10" s="76">
        <v>450</v>
      </c>
      <c r="K10" s="76"/>
      <c r="L10" s="76">
        <v>450</v>
      </c>
    </row>
    <row r="11" spans="1:12" ht="15">
      <c r="A11" s="117"/>
      <c r="B11" s="117"/>
      <c r="C11" s="64" t="s">
        <v>674</v>
      </c>
      <c r="D11" s="64">
        <v>1</v>
      </c>
      <c r="E11" s="64" t="s">
        <v>666</v>
      </c>
      <c r="F11" s="64" t="s">
        <v>494</v>
      </c>
      <c r="G11" s="64">
        <v>138</v>
      </c>
      <c r="H11" s="64">
        <v>69</v>
      </c>
      <c r="I11" s="76">
        <v>60</v>
      </c>
      <c r="J11" s="76">
        <v>99.9</v>
      </c>
      <c r="K11" s="76">
        <v>0</v>
      </c>
      <c r="L11" s="76">
        <v>99.9</v>
      </c>
    </row>
    <row r="12" spans="1:12" ht="15">
      <c r="A12" s="117"/>
      <c r="B12" s="117"/>
      <c r="C12" s="64" t="s">
        <v>675</v>
      </c>
      <c r="D12" s="64">
        <v>1</v>
      </c>
      <c r="E12" s="64" t="s">
        <v>666</v>
      </c>
      <c r="F12" s="64" t="s">
        <v>494</v>
      </c>
      <c r="G12" s="64">
        <v>138</v>
      </c>
      <c r="H12" s="64">
        <v>69</v>
      </c>
      <c r="I12" s="76">
        <v>20</v>
      </c>
      <c r="J12" s="76">
        <v>33.3</v>
      </c>
      <c r="K12" s="76"/>
      <c r="L12" s="76">
        <v>33.3</v>
      </c>
    </row>
    <row r="13" spans="1:12" ht="15">
      <c r="A13" s="117"/>
      <c r="B13" s="117"/>
      <c r="C13" s="64" t="s">
        <v>676</v>
      </c>
      <c r="D13" s="64">
        <v>1</v>
      </c>
      <c r="E13" s="64" t="s">
        <v>668</v>
      </c>
      <c r="F13" s="64" t="s">
        <v>445</v>
      </c>
      <c r="G13" s="64">
        <v>230</v>
      </c>
      <c r="H13" s="64">
        <v>69</v>
      </c>
      <c r="I13" s="76">
        <v>99</v>
      </c>
      <c r="J13" s="76">
        <v>132</v>
      </c>
      <c r="K13" s="76">
        <v>165</v>
      </c>
      <c r="L13" s="76">
        <v>165</v>
      </c>
    </row>
    <row r="14" spans="1:12" ht="15">
      <c r="A14" s="117"/>
      <c r="B14" s="117"/>
      <c r="C14" s="64" t="s">
        <v>677</v>
      </c>
      <c r="D14" s="64">
        <v>1</v>
      </c>
      <c r="E14" s="64" t="s">
        <v>678</v>
      </c>
      <c r="F14" s="64" t="s">
        <v>494</v>
      </c>
      <c r="G14" s="64">
        <v>230</v>
      </c>
      <c r="H14" s="64">
        <v>69</v>
      </c>
      <c r="I14" s="76">
        <v>135</v>
      </c>
      <c r="J14" s="76">
        <v>180</v>
      </c>
      <c r="K14" s="76">
        <v>225</v>
      </c>
      <c r="L14" s="76">
        <v>225</v>
      </c>
    </row>
    <row r="15" spans="1:12" ht="15">
      <c r="A15" s="117"/>
      <c r="B15" s="117"/>
      <c r="C15" s="116" t="s">
        <v>118</v>
      </c>
      <c r="D15" s="116">
        <v>5</v>
      </c>
      <c r="E15" s="64" t="s">
        <v>679</v>
      </c>
      <c r="F15" s="64" t="s">
        <v>494</v>
      </c>
      <c r="G15" s="64">
        <v>230</v>
      </c>
      <c r="H15" s="64">
        <v>138</v>
      </c>
      <c r="I15" s="76">
        <v>180</v>
      </c>
      <c r="J15" s="76">
        <v>300</v>
      </c>
      <c r="K15" s="76"/>
      <c r="L15" s="76">
        <v>300</v>
      </c>
    </row>
    <row r="16" spans="1:12" ht="15">
      <c r="A16" s="117"/>
      <c r="B16" s="117"/>
      <c r="C16" s="117"/>
      <c r="D16" s="117"/>
      <c r="E16" s="64" t="s">
        <v>680</v>
      </c>
      <c r="F16" s="64" t="s">
        <v>494</v>
      </c>
      <c r="G16" s="64">
        <v>230</v>
      </c>
      <c r="H16" s="64">
        <v>138</v>
      </c>
      <c r="I16" s="76">
        <v>180</v>
      </c>
      <c r="J16" s="76">
        <v>300</v>
      </c>
      <c r="K16" s="76"/>
      <c r="L16" s="76">
        <v>300</v>
      </c>
    </row>
    <row r="17" spans="1:12" ht="15">
      <c r="A17" s="117"/>
      <c r="B17" s="117"/>
      <c r="C17" s="117"/>
      <c r="D17" s="117"/>
      <c r="E17" s="64" t="s">
        <v>672</v>
      </c>
      <c r="F17" s="64" t="s">
        <v>494</v>
      </c>
      <c r="G17" s="64">
        <v>500</v>
      </c>
      <c r="H17" s="64">
        <v>230</v>
      </c>
      <c r="I17" s="76">
        <v>360</v>
      </c>
      <c r="J17" s="76">
        <v>600</v>
      </c>
      <c r="K17" s="76">
        <v>0</v>
      </c>
      <c r="L17" s="76">
        <v>600</v>
      </c>
    </row>
    <row r="18" spans="1:12" ht="15">
      <c r="A18" s="117"/>
      <c r="B18" s="117"/>
      <c r="C18" s="117"/>
      <c r="D18" s="117"/>
      <c r="E18" s="64" t="s">
        <v>673</v>
      </c>
      <c r="F18" s="64" t="s">
        <v>494</v>
      </c>
      <c r="G18" s="64">
        <v>500</v>
      </c>
      <c r="H18" s="64">
        <v>230</v>
      </c>
      <c r="I18" s="76">
        <v>360</v>
      </c>
      <c r="J18" s="76">
        <v>600</v>
      </c>
      <c r="K18" s="76">
        <v>0</v>
      </c>
      <c r="L18" s="76">
        <v>600</v>
      </c>
    </row>
    <row r="19" spans="1:12" ht="15">
      <c r="A19" s="117"/>
      <c r="B19" s="117"/>
      <c r="C19" s="118"/>
      <c r="D19" s="118"/>
      <c r="E19" s="64" t="s">
        <v>681</v>
      </c>
      <c r="F19" s="64" t="s">
        <v>494</v>
      </c>
      <c r="G19" s="64">
        <v>500</v>
      </c>
      <c r="H19" s="64">
        <v>230</v>
      </c>
      <c r="I19" s="76">
        <v>360</v>
      </c>
      <c r="J19" s="76">
        <v>600</v>
      </c>
      <c r="K19" s="76">
        <v>0</v>
      </c>
      <c r="L19" s="76">
        <v>600</v>
      </c>
    </row>
    <row r="20" spans="1:12" ht="15">
      <c r="A20" s="117"/>
      <c r="B20" s="117"/>
      <c r="C20" s="64" t="s">
        <v>682</v>
      </c>
      <c r="D20" s="64">
        <v>1</v>
      </c>
      <c r="E20" s="64" t="s">
        <v>679</v>
      </c>
      <c r="F20" s="64" t="s">
        <v>494</v>
      </c>
      <c r="G20" s="64">
        <v>230</v>
      </c>
      <c r="H20" s="64">
        <v>138</v>
      </c>
      <c r="I20" s="76">
        <v>135</v>
      </c>
      <c r="J20" s="76">
        <v>225</v>
      </c>
      <c r="K20" s="76">
        <v>0</v>
      </c>
      <c r="L20" s="76">
        <v>225</v>
      </c>
    </row>
    <row r="21" spans="1:12" ht="15">
      <c r="A21" s="117"/>
      <c r="B21" s="117"/>
      <c r="C21" s="116" t="s">
        <v>56</v>
      </c>
      <c r="D21" s="116">
        <v>3</v>
      </c>
      <c r="E21" s="64" t="s">
        <v>666</v>
      </c>
      <c r="F21" s="64" t="s">
        <v>494</v>
      </c>
      <c r="G21" s="64">
        <v>138</v>
      </c>
      <c r="H21" s="64">
        <v>69</v>
      </c>
      <c r="I21" s="76">
        <v>44.8</v>
      </c>
      <c r="J21" s="76">
        <v>59.73</v>
      </c>
      <c r="K21" s="76">
        <v>75</v>
      </c>
      <c r="L21" s="76">
        <v>75</v>
      </c>
    </row>
    <row r="22" spans="1:12" ht="15">
      <c r="A22" s="117"/>
      <c r="B22" s="117"/>
      <c r="C22" s="117"/>
      <c r="D22" s="117"/>
      <c r="E22" s="64" t="s">
        <v>683</v>
      </c>
      <c r="F22" s="64" t="s">
        <v>494</v>
      </c>
      <c r="G22" s="64">
        <v>138</v>
      </c>
      <c r="H22" s="64">
        <v>69</v>
      </c>
      <c r="I22" s="76">
        <v>44.8</v>
      </c>
      <c r="J22" s="76">
        <v>75</v>
      </c>
      <c r="K22" s="76">
        <v>0</v>
      </c>
      <c r="L22" s="76">
        <v>75</v>
      </c>
    </row>
    <row r="23" spans="1:12" ht="15">
      <c r="A23" s="117"/>
      <c r="B23" s="117"/>
      <c r="C23" s="118"/>
      <c r="D23" s="118"/>
      <c r="E23" s="64" t="s">
        <v>679</v>
      </c>
      <c r="F23" s="64" t="s">
        <v>494</v>
      </c>
      <c r="G23" s="64">
        <v>230</v>
      </c>
      <c r="H23" s="64">
        <v>138</v>
      </c>
      <c r="I23" s="76">
        <v>99.99</v>
      </c>
      <c r="J23" s="76">
        <v>166.65</v>
      </c>
      <c r="K23" s="76"/>
      <c r="L23" s="76">
        <v>166.65</v>
      </c>
    </row>
    <row r="24" spans="1:12" ht="15">
      <c r="A24" s="117"/>
      <c r="B24" s="117"/>
      <c r="C24" s="64" t="s">
        <v>684</v>
      </c>
      <c r="D24" s="64">
        <v>1</v>
      </c>
      <c r="E24" s="64" t="s">
        <v>666</v>
      </c>
      <c r="F24" s="64" t="s">
        <v>445</v>
      </c>
      <c r="G24" s="64">
        <v>138</v>
      </c>
      <c r="H24" s="64">
        <v>69</v>
      </c>
      <c r="I24" s="76">
        <v>40</v>
      </c>
      <c r="J24" s="76">
        <v>66.66</v>
      </c>
      <c r="K24" s="76">
        <v>0</v>
      </c>
      <c r="L24" s="76">
        <v>66.66</v>
      </c>
    </row>
    <row r="25" spans="1:12" ht="15">
      <c r="A25" s="117"/>
      <c r="B25" s="117"/>
      <c r="C25" s="64" t="s">
        <v>98</v>
      </c>
      <c r="D25" s="64">
        <v>1</v>
      </c>
      <c r="E25" s="64" t="s">
        <v>685</v>
      </c>
      <c r="F25" s="64" t="s">
        <v>445</v>
      </c>
      <c r="G25" s="64">
        <v>138</v>
      </c>
      <c r="H25" s="64">
        <v>22</v>
      </c>
      <c r="I25" s="76">
        <v>12</v>
      </c>
      <c r="J25" s="76">
        <v>13.27</v>
      </c>
      <c r="K25" s="76">
        <v>0</v>
      </c>
      <c r="L25" s="76">
        <v>13.27</v>
      </c>
    </row>
    <row r="26" spans="1:12" ht="15">
      <c r="A26" s="117"/>
      <c r="B26" s="117"/>
      <c r="C26" s="116" t="s">
        <v>686</v>
      </c>
      <c r="D26" s="116">
        <v>3</v>
      </c>
      <c r="E26" s="64" t="s">
        <v>666</v>
      </c>
      <c r="F26" s="64" t="s">
        <v>494</v>
      </c>
      <c r="G26" s="64">
        <v>138</v>
      </c>
      <c r="H26" s="64">
        <v>69</v>
      </c>
      <c r="I26" s="76">
        <v>40</v>
      </c>
      <c r="J26" s="76">
        <v>66.66</v>
      </c>
      <c r="K26" s="76">
        <v>0</v>
      </c>
      <c r="L26" s="76">
        <v>66.66</v>
      </c>
    </row>
    <row r="27" spans="1:12" ht="15">
      <c r="A27" s="117"/>
      <c r="B27" s="117"/>
      <c r="C27" s="117"/>
      <c r="D27" s="117"/>
      <c r="E27" s="64" t="s">
        <v>683</v>
      </c>
      <c r="F27" s="64" t="s">
        <v>494</v>
      </c>
      <c r="G27" s="64">
        <v>138</v>
      </c>
      <c r="H27" s="64">
        <v>69</v>
      </c>
      <c r="I27" s="76">
        <v>40</v>
      </c>
      <c r="J27" s="76">
        <v>66.66</v>
      </c>
      <c r="K27" s="76">
        <v>0</v>
      </c>
      <c r="L27" s="76">
        <v>66.66</v>
      </c>
    </row>
    <row r="28" spans="1:12" ht="15">
      <c r="A28" s="117"/>
      <c r="B28" s="117"/>
      <c r="C28" s="118"/>
      <c r="D28" s="118"/>
      <c r="E28" s="64" t="s">
        <v>490</v>
      </c>
      <c r="F28" s="64" t="s">
        <v>445</v>
      </c>
      <c r="G28" s="64">
        <v>138</v>
      </c>
      <c r="H28" s="64">
        <v>34.5</v>
      </c>
      <c r="I28" s="76">
        <v>30</v>
      </c>
      <c r="J28" s="76">
        <v>50</v>
      </c>
      <c r="K28" s="76">
        <v>0</v>
      </c>
      <c r="L28" s="76">
        <v>50</v>
      </c>
    </row>
    <row r="29" spans="1:12" ht="15">
      <c r="A29" s="117"/>
      <c r="B29" s="117"/>
      <c r="C29" s="64" t="s">
        <v>687</v>
      </c>
      <c r="D29" s="64">
        <v>1</v>
      </c>
      <c r="E29" s="64" t="s">
        <v>688</v>
      </c>
      <c r="F29" s="64" t="s">
        <v>445</v>
      </c>
      <c r="G29" s="64">
        <v>230</v>
      </c>
      <c r="H29" s="64">
        <v>69</v>
      </c>
      <c r="I29" s="76">
        <v>100</v>
      </c>
      <c r="J29" s="76">
        <v>167</v>
      </c>
      <c r="K29" s="76"/>
      <c r="L29" s="76">
        <v>167</v>
      </c>
    </row>
    <row r="30" spans="1:12" ht="15">
      <c r="A30" s="117"/>
      <c r="B30" s="117"/>
      <c r="C30" s="64" t="s">
        <v>689</v>
      </c>
      <c r="D30" s="64">
        <v>1</v>
      </c>
      <c r="E30" s="64" t="s">
        <v>690</v>
      </c>
      <c r="F30" s="64" t="s">
        <v>445</v>
      </c>
      <c r="G30" s="64">
        <v>138</v>
      </c>
      <c r="H30" s="64">
        <v>13.8</v>
      </c>
      <c r="I30" s="76">
        <v>5</v>
      </c>
      <c r="J30" s="76">
        <v>6.66</v>
      </c>
      <c r="K30" s="76">
        <v>0</v>
      </c>
      <c r="L30" s="76">
        <v>6.66</v>
      </c>
    </row>
    <row r="31" spans="1:12" ht="15">
      <c r="A31" s="117"/>
      <c r="B31" s="117"/>
      <c r="C31" s="64" t="s">
        <v>37</v>
      </c>
      <c r="D31" s="64">
        <v>1</v>
      </c>
      <c r="E31" s="64" t="s">
        <v>666</v>
      </c>
      <c r="F31" s="64" t="s">
        <v>494</v>
      </c>
      <c r="G31" s="64">
        <v>138</v>
      </c>
      <c r="H31" s="64">
        <v>69</v>
      </c>
      <c r="I31" s="76">
        <v>40</v>
      </c>
      <c r="J31" s="76">
        <v>53.3</v>
      </c>
      <c r="K31" s="76">
        <v>66.7</v>
      </c>
      <c r="L31" s="76">
        <v>66.7</v>
      </c>
    </row>
    <row r="32" spans="1:12" ht="15">
      <c r="A32" s="117"/>
      <c r="B32" s="117"/>
      <c r="C32" s="64" t="s">
        <v>83</v>
      </c>
      <c r="D32" s="64">
        <v>1</v>
      </c>
      <c r="E32" s="64" t="s">
        <v>666</v>
      </c>
      <c r="F32" s="64" t="s">
        <v>445</v>
      </c>
      <c r="G32" s="64">
        <v>138</v>
      </c>
      <c r="H32" s="64">
        <v>69</v>
      </c>
      <c r="I32" s="76">
        <v>33.33</v>
      </c>
      <c r="J32" s="76"/>
      <c r="K32" s="76"/>
      <c r="L32" s="76">
        <v>33.33</v>
      </c>
    </row>
    <row r="33" spans="1:12" ht="15">
      <c r="A33" s="117"/>
      <c r="B33" s="117"/>
      <c r="C33" s="64" t="s">
        <v>691</v>
      </c>
      <c r="D33" s="64">
        <v>1</v>
      </c>
      <c r="E33" s="64" t="s">
        <v>692</v>
      </c>
      <c r="F33" s="64" t="s">
        <v>445</v>
      </c>
      <c r="G33" s="64">
        <v>138</v>
      </c>
      <c r="H33" s="64">
        <v>69</v>
      </c>
      <c r="I33" s="76">
        <v>40</v>
      </c>
      <c r="J33" s="76">
        <v>66.7</v>
      </c>
      <c r="K33" s="76"/>
      <c r="L33" s="76">
        <v>66.7</v>
      </c>
    </row>
    <row r="34" spans="1:12" ht="15">
      <c r="A34" s="117"/>
      <c r="B34" s="117"/>
      <c r="C34" s="116" t="s">
        <v>693</v>
      </c>
      <c r="D34" s="116">
        <v>3</v>
      </c>
      <c r="E34" s="64" t="s">
        <v>666</v>
      </c>
      <c r="F34" s="64" t="s">
        <v>494</v>
      </c>
      <c r="G34" s="64">
        <v>138</v>
      </c>
      <c r="H34" s="64">
        <v>69</v>
      </c>
      <c r="I34" s="76">
        <v>60</v>
      </c>
      <c r="J34" s="76">
        <v>99.9</v>
      </c>
      <c r="K34" s="76">
        <v>0</v>
      </c>
      <c r="L34" s="76">
        <v>99.9</v>
      </c>
    </row>
    <row r="35" spans="1:12" ht="15">
      <c r="A35" s="117"/>
      <c r="B35" s="117"/>
      <c r="C35" s="117"/>
      <c r="D35" s="117"/>
      <c r="E35" s="64" t="s">
        <v>683</v>
      </c>
      <c r="F35" s="64" t="s">
        <v>494</v>
      </c>
      <c r="G35" s="64">
        <v>138</v>
      </c>
      <c r="H35" s="64">
        <v>69</v>
      </c>
      <c r="I35" s="76">
        <v>60</v>
      </c>
      <c r="J35" s="76">
        <v>99.9</v>
      </c>
      <c r="K35" s="76">
        <v>0</v>
      </c>
      <c r="L35" s="76">
        <v>99.9</v>
      </c>
    </row>
    <row r="36" spans="1:12" ht="15">
      <c r="A36" s="117"/>
      <c r="B36" s="117"/>
      <c r="C36" s="118"/>
      <c r="D36" s="118"/>
      <c r="E36" s="64" t="s">
        <v>688</v>
      </c>
      <c r="F36" s="64" t="s">
        <v>494</v>
      </c>
      <c r="G36" s="64">
        <v>230</v>
      </c>
      <c r="H36" s="64">
        <v>69</v>
      </c>
      <c r="I36" s="76">
        <v>99.9</v>
      </c>
      <c r="J36" s="76">
        <v>166.5</v>
      </c>
      <c r="K36" s="76">
        <v>0</v>
      </c>
      <c r="L36" s="76">
        <v>166.5</v>
      </c>
    </row>
    <row r="37" spans="1:12" ht="15">
      <c r="A37" s="117"/>
      <c r="B37" s="117"/>
      <c r="C37" s="64" t="s">
        <v>694</v>
      </c>
      <c r="D37" s="64">
        <v>1</v>
      </c>
      <c r="E37" s="64" t="s">
        <v>666</v>
      </c>
      <c r="F37" s="64" t="s">
        <v>494</v>
      </c>
      <c r="G37" s="64">
        <v>138</v>
      </c>
      <c r="H37" s="64">
        <v>69</v>
      </c>
      <c r="I37" s="76">
        <v>20</v>
      </c>
      <c r="J37" s="76">
        <v>33.33</v>
      </c>
      <c r="K37" s="76">
        <v>0</v>
      </c>
      <c r="L37" s="76">
        <v>33.33</v>
      </c>
    </row>
    <row r="38" spans="1:12" ht="15">
      <c r="A38" s="117"/>
      <c r="B38" s="117"/>
      <c r="C38" s="64" t="s">
        <v>695</v>
      </c>
      <c r="D38" s="64">
        <v>1</v>
      </c>
      <c r="E38" s="64" t="s">
        <v>690</v>
      </c>
      <c r="F38" s="64" t="s">
        <v>445</v>
      </c>
      <c r="G38" s="64">
        <v>138</v>
      </c>
      <c r="H38" s="64">
        <v>13.8</v>
      </c>
      <c r="I38" s="76">
        <v>5</v>
      </c>
      <c r="J38" s="76">
        <v>6.66</v>
      </c>
      <c r="K38" s="76">
        <v>0</v>
      </c>
      <c r="L38" s="76">
        <v>6.66</v>
      </c>
    </row>
    <row r="39" spans="1:12" ht="15">
      <c r="A39" s="117"/>
      <c r="B39" s="117"/>
      <c r="C39" s="116" t="s">
        <v>696</v>
      </c>
      <c r="D39" s="116">
        <v>2</v>
      </c>
      <c r="E39" s="64" t="s">
        <v>668</v>
      </c>
      <c r="F39" s="64" t="s">
        <v>494</v>
      </c>
      <c r="G39" s="64">
        <v>230</v>
      </c>
      <c r="H39" s="64">
        <v>69</v>
      </c>
      <c r="I39" s="76">
        <v>99.99</v>
      </c>
      <c r="J39" s="76">
        <v>133.32</v>
      </c>
      <c r="K39" s="76">
        <v>166.65</v>
      </c>
      <c r="L39" s="76">
        <v>166.65</v>
      </c>
    </row>
    <row r="40" spans="1:12" ht="15">
      <c r="A40" s="117"/>
      <c r="B40" s="117"/>
      <c r="C40" s="118"/>
      <c r="D40" s="118"/>
      <c r="E40" s="64" t="s">
        <v>680</v>
      </c>
      <c r="F40" s="64" t="s">
        <v>494</v>
      </c>
      <c r="G40" s="64">
        <v>230</v>
      </c>
      <c r="H40" s="64">
        <v>138</v>
      </c>
      <c r="I40" s="76">
        <v>135</v>
      </c>
      <c r="J40" s="76">
        <v>225</v>
      </c>
      <c r="K40" s="76">
        <v>0</v>
      </c>
      <c r="L40" s="76">
        <v>225</v>
      </c>
    </row>
    <row r="41" spans="1:12" ht="15">
      <c r="A41" s="117"/>
      <c r="B41" s="117"/>
      <c r="C41" s="116" t="s">
        <v>52</v>
      </c>
      <c r="D41" s="116">
        <v>2</v>
      </c>
      <c r="E41" s="64" t="s">
        <v>663</v>
      </c>
      <c r="F41" s="64" t="s">
        <v>494</v>
      </c>
      <c r="G41" s="64">
        <v>230</v>
      </c>
      <c r="H41" s="64">
        <v>138</v>
      </c>
      <c r="I41" s="76">
        <v>225</v>
      </c>
      <c r="J41" s="76">
        <v>300</v>
      </c>
      <c r="K41" s="76">
        <v>375</v>
      </c>
      <c r="L41" s="76">
        <v>375</v>
      </c>
    </row>
    <row r="42" spans="1:12" ht="15">
      <c r="A42" s="117"/>
      <c r="B42" s="117"/>
      <c r="C42" s="118"/>
      <c r="D42" s="118"/>
      <c r="E42" s="64" t="s">
        <v>664</v>
      </c>
      <c r="F42" s="64" t="s">
        <v>494</v>
      </c>
      <c r="G42" s="64">
        <v>230</v>
      </c>
      <c r="H42" s="64">
        <v>138</v>
      </c>
      <c r="I42" s="76">
        <v>225</v>
      </c>
      <c r="J42" s="76">
        <v>300</v>
      </c>
      <c r="K42" s="76">
        <v>375</v>
      </c>
      <c r="L42" s="76">
        <v>375</v>
      </c>
    </row>
    <row r="43" spans="1:12" ht="15">
      <c r="A43" s="117"/>
      <c r="B43" s="117"/>
      <c r="C43" s="64" t="s">
        <v>697</v>
      </c>
      <c r="D43" s="64">
        <v>1</v>
      </c>
      <c r="E43" s="64" t="s">
        <v>666</v>
      </c>
      <c r="F43" s="64" t="s">
        <v>494</v>
      </c>
      <c r="G43" s="64">
        <v>138</v>
      </c>
      <c r="H43" s="64">
        <v>69</v>
      </c>
      <c r="I43" s="76">
        <v>60</v>
      </c>
      <c r="J43" s="76">
        <v>100</v>
      </c>
      <c r="K43" s="76">
        <v>0</v>
      </c>
      <c r="L43" s="76">
        <v>100</v>
      </c>
    </row>
    <row r="44" spans="1:12" ht="15">
      <c r="A44" s="117"/>
      <c r="B44" s="117"/>
      <c r="C44" s="64" t="s">
        <v>698</v>
      </c>
      <c r="D44" s="64">
        <v>1</v>
      </c>
      <c r="E44" s="64" t="s">
        <v>699</v>
      </c>
      <c r="F44" s="64" t="s">
        <v>445</v>
      </c>
      <c r="G44" s="64">
        <v>230</v>
      </c>
      <c r="H44" s="64">
        <v>69</v>
      </c>
      <c r="I44" s="76">
        <v>0</v>
      </c>
      <c r="J44" s="76">
        <v>0</v>
      </c>
      <c r="K44" s="76">
        <v>45</v>
      </c>
      <c r="L44" s="76">
        <v>45</v>
      </c>
    </row>
    <row r="45" spans="1:12" ht="15">
      <c r="A45" s="117"/>
      <c r="B45" s="117"/>
      <c r="C45" s="64" t="s">
        <v>700</v>
      </c>
      <c r="D45" s="64">
        <v>1</v>
      </c>
      <c r="E45" s="64" t="s">
        <v>701</v>
      </c>
      <c r="F45" s="64" t="s">
        <v>494</v>
      </c>
      <c r="G45" s="64">
        <v>138</v>
      </c>
      <c r="H45" s="64">
        <v>69</v>
      </c>
      <c r="I45" s="76">
        <v>0</v>
      </c>
      <c r="J45" s="76">
        <v>0</v>
      </c>
      <c r="K45" s="76">
        <v>60</v>
      </c>
      <c r="L45" s="76">
        <v>60</v>
      </c>
    </row>
    <row r="46" spans="1:12" ht="15">
      <c r="A46" s="117"/>
      <c r="B46" s="117"/>
      <c r="C46" s="64" t="s">
        <v>702</v>
      </c>
      <c r="D46" s="64">
        <v>1</v>
      </c>
      <c r="E46" s="64" t="s">
        <v>701</v>
      </c>
      <c r="F46" s="64" t="s">
        <v>494</v>
      </c>
      <c r="G46" s="64">
        <v>138</v>
      </c>
      <c r="H46" s="64">
        <v>69</v>
      </c>
      <c r="I46" s="76">
        <v>0</v>
      </c>
      <c r="J46" s="76">
        <v>0</v>
      </c>
      <c r="K46" s="76">
        <v>60</v>
      </c>
      <c r="L46" s="76">
        <v>60</v>
      </c>
    </row>
    <row r="47" spans="1:12" ht="15">
      <c r="A47" s="117"/>
      <c r="B47" s="117"/>
      <c r="C47" s="64" t="s">
        <v>703</v>
      </c>
      <c r="D47" s="64">
        <v>1</v>
      </c>
      <c r="E47" s="64" t="s">
        <v>701</v>
      </c>
      <c r="F47" s="64" t="s">
        <v>494</v>
      </c>
      <c r="G47" s="64">
        <v>138</v>
      </c>
      <c r="H47" s="64">
        <v>69</v>
      </c>
      <c r="I47" s="76">
        <v>30</v>
      </c>
      <c r="J47" s="76">
        <v>0</v>
      </c>
      <c r="K47" s="76">
        <v>0</v>
      </c>
      <c r="L47" s="76">
        <v>30</v>
      </c>
    </row>
    <row r="48" spans="1:12" ht="15">
      <c r="A48" s="117"/>
      <c r="B48" s="117"/>
      <c r="C48" s="64" t="s">
        <v>109</v>
      </c>
      <c r="D48" s="64">
        <v>1</v>
      </c>
      <c r="E48" s="64" t="s">
        <v>666</v>
      </c>
      <c r="F48" s="64" t="s">
        <v>494</v>
      </c>
      <c r="G48" s="64">
        <v>138</v>
      </c>
      <c r="H48" s="64">
        <v>69</v>
      </c>
      <c r="I48" s="76">
        <v>40</v>
      </c>
      <c r="J48" s="76">
        <v>53.34</v>
      </c>
      <c r="K48" s="76">
        <v>66.7</v>
      </c>
      <c r="L48" s="76">
        <v>66.7</v>
      </c>
    </row>
    <row r="49" spans="1:12" ht="15">
      <c r="A49" s="117"/>
      <c r="B49" s="117"/>
      <c r="C49" s="116" t="s">
        <v>704</v>
      </c>
      <c r="D49" s="116">
        <v>2</v>
      </c>
      <c r="E49" s="64" t="s">
        <v>666</v>
      </c>
      <c r="F49" s="64" t="s">
        <v>494</v>
      </c>
      <c r="G49" s="64">
        <v>138</v>
      </c>
      <c r="H49" s="64">
        <v>69</v>
      </c>
      <c r="I49" s="76">
        <v>40</v>
      </c>
      <c r="J49" s="76">
        <v>60</v>
      </c>
      <c r="K49" s="76">
        <v>0</v>
      </c>
      <c r="L49" s="76">
        <v>60</v>
      </c>
    </row>
    <row r="50" spans="1:12" ht="15">
      <c r="A50" s="117"/>
      <c r="B50" s="117"/>
      <c r="C50" s="118"/>
      <c r="D50" s="118"/>
      <c r="E50" s="64" t="s">
        <v>683</v>
      </c>
      <c r="F50" s="64" t="s">
        <v>494</v>
      </c>
      <c r="G50" s="64">
        <v>138</v>
      </c>
      <c r="H50" s="64">
        <v>69</v>
      </c>
      <c r="I50" s="76">
        <v>40</v>
      </c>
      <c r="J50" s="76">
        <v>66.7</v>
      </c>
      <c r="K50" s="76"/>
      <c r="L50" s="76">
        <v>66.7</v>
      </c>
    </row>
    <row r="51" spans="1:12" ht="15">
      <c r="A51" s="117"/>
      <c r="B51" s="117"/>
      <c r="C51" s="64" t="s">
        <v>705</v>
      </c>
      <c r="D51" s="64">
        <v>1</v>
      </c>
      <c r="E51" s="64" t="s">
        <v>666</v>
      </c>
      <c r="F51" s="64" t="s">
        <v>494</v>
      </c>
      <c r="G51" s="64">
        <v>138</v>
      </c>
      <c r="H51" s="64">
        <v>69</v>
      </c>
      <c r="I51" s="76">
        <v>90</v>
      </c>
      <c r="J51" s="76">
        <v>150</v>
      </c>
      <c r="K51" s="76"/>
      <c r="L51" s="76">
        <v>150</v>
      </c>
    </row>
    <row r="52" spans="1:12" ht="15">
      <c r="A52" s="117"/>
      <c r="B52" s="117"/>
      <c r="C52" s="116" t="s">
        <v>706</v>
      </c>
      <c r="D52" s="116">
        <v>4</v>
      </c>
      <c r="E52" s="64" t="s">
        <v>666</v>
      </c>
      <c r="F52" s="64" t="s">
        <v>494</v>
      </c>
      <c r="G52" s="64">
        <v>138</v>
      </c>
      <c r="H52" s="64">
        <v>69</v>
      </c>
      <c r="I52" s="76">
        <v>120</v>
      </c>
      <c r="J52" s="76">
        <v>200</v>
      </c>
      <c r="K52" s="76">
        <v>0</v>
      </c>
      <c r="L52" s="76">
        <v>200</v>
      </c>
    </row>
    <row r="53" spans="1:12" ht="15">
      <c r="A53" s="117"/>
      <c r="B53" s="117"/>
      <c r="C53" s="117"/>
      <c r="D53" s="117"/>
      <c r="E53" s="64" t="s">
        <v>683</v>
      </c>
      <c r="F53" s="64" t="s">
        <v>494</v>
      </c>
      <c r="G53" s="64">
        <v>138</v>
      </c>
      <c r="H53" s="64">
        <v>69</v>
      </c>
      <c r="I53" s="76">
        <v>120</v>
      </c>
      <c r="J53" s="76">
        <v>200</v>
      </c>
      <c r="K53" s="76">
        <v>0</v>
      </c>
      <c r="L53" s="76">
        <v>200</v>
      </c>
    </row>
    <row r="54" spans="1:12" ht="15">
      <c r="A54" s="117"/>
      <c r="B54" s="117"/>
      <c r="C54" s="117"/>
      <c r="D54" s="117"/>
      <c r="E54" s="64" t="s">
        <v>679</v>
      </c>
      <c r="F54" s="64" t="s">
        <v>494</v>
      </c>
      <c r="G54" s="64">
        <v>230</v>
      </c>
      <c r="H54" s="64">
        <v>138</v>
      </c>
      <c r="I54" s="76">
        <v>225</v>
      </c>
      <c r="J54" s="76">
        <v>375</v>
      </c>
      <c r="K54" s="76">
        <v>0</v>
      </c>
      <c r="L54" s="76">
        <v>375</v>
      </c>
    </row>
    <row r="55" spans="1:12" ht="15">
      <c r="A55" s="117"/>
      <c r="B55" s="117"/>
      <c r="C55" s="118"/>
      <c r="D55" s="118"/>
      <c r="E55" s="64" t="s">
        <v>680</v>
      </c>
      <c r="F55" s="64" t="s">
        <v>494</v>
      </c>
      <c r="G55" s="64">
        <v>230</v>
      </c>
      <c r="H55" s="64">
        <v>138</v>
      </c>
      <c r="I55" s="76">
        <v>225</v>
      </c>
      <c r="J55" s="76">
        <v>300</v>
      </c>
      <c r="K55" s="76">
        <v>375</v>
      </c>
      <c r="L55" s="76">
        <v>375</v>
      </c>
    </row>
    <row r="56" spans="1:12" ht="15">
      <c r="A56" s="117"/>
      <c r="B56" s="117"/>
      <c r="C56" s="64" t="s">
        <v>707</v>
      </c>
      <c r="D56" s="64">
        <v>1</v>
      </c>
      <c r="E56" s="64" t="s">
        <v>666</v>
      </c>
      <c r="F56" s="64" t="s">
        <v>494</v>
      </c>
      <c r="G56" s="64">
        <v>138</v>
      </c>
      <c r="H56" s="64">
        <v>69</v>
      </c>
      <c r="I56" s="76">
        <v>90</v>
      </c>
      <c r="J56" s="76">
        <v>150</v>
      </c>
      <c r="K56" s="76">
        <v>0</v>
      </c>
      <c r="L56" s="76">
        <v>150</v>
      </c>
    </row>
    <row r="57" spans="1:12" ht="15">
      <c r="A57" s="117"/>
      <c r="B57" s="117"/>
      <c r="C57" s="116" t="s">
        <v>708</v>
      </c>
      <c r="D57" s="116">
        <v>2</v>
      </c>
      <c r="E57" s="64" t="s">
        <v>679</v>
      </c>
      <c r="F57" s="64" t="s">
        <v>494</v>
      </c>
      <c r="G57" s="64">
        <v>230</v>
      </c>
      <c r="H57" s="64">
        <v>138</v>
      </c>
      <c r="I57" s="76">
        <v>180</v>
      </c>
      <c r="J57" s="76">
        <v>300</v>
      </c>
      <c r="K57" s="76"/>
      <c r="L57" s="76">
        <v>300</v>
      </c>
    </row>
    <row r="58" spans="1:12" ht="15">
      <c r="A58" s="117"/>
      <c r="B58" s="117"/>
      <c r="C58" s="118"/>
      <c r="D58" s="118"/>
      <c r="E58" s="64" t="s">
        <v>680</v>
      </c>
      <c r="F58" s="64" t="s">
        <v>494</v>
      </c>
      <c r="G58" s="64">
        <v>230</v>
      </c>
      <c r="H58" s="64">
        <v>138</v>
      </c>
      <c r="I58" s="76">
        <v>180</v>
      </c>
      <c r="J58" s="76">
        <v>300</v>
      </c>
      <c r="K58" s="76">
        <v>0</v>
      </c>
      <c r="L58" s="76">
        <v>300</v>
      </c>
    </row>
    <row r="59" spans="1:12" ht="15">
      <c r="A59" s="117"/>
      <c r="B59" s="117"/>
      <c r="C59" s="116" t="s">
        <v>709</v>
      </c>
      <c r="D59" s="116">
        <v>2</v>
      </c>
      <c r="E59" s="64" t="s">
        <v>710</v>
      </c>
      <c r="F59" s="64" t="s">
        <v>494</v>
      </c>
      <c r="G59" s="64">
        <v>138</v>
      </c>
      <c r="H59" s="64">
        <v>69</v>
      </c>
      <c r="I59" s="76">
        <v>44.8</v>
      </c>
      <c r="J59" s="76">
        <v>59.73</v>
      </c>
      <c r="K59" s="76">
        <v>75</v>
      </c>
      <c r="L59" s="76">
        <v>75</v>
      </c>
    </row>
    <row r="60" spans="1:12" ht="15">
      <c r="A60" s="117"/>
      <c r="B60" s="117"/>
      <c r="C60" s="118"/>
      <c r="D60" s="118"/>
      <c r="E60" s="64" t="s">
        <v>711</v>
      </c>
      <c r="F60" s="64" t="s">
        <v>494</v>
      </c>
      <c r="G60" s="64">
        <v>138</v>
      </c>
      <c r="H60" s="64">
        <v>69</v>
      </c>
      <c r="I60" s="76">
        <v>45</v>
      </c>
      <c r="J60" s="76">
        <v>75</v>
      </c>
      <c r="K60" s="76">
        <v>0</v>
      </c>
      <c r="L60" s="76">
        <v>75</v>
      </c>
    </row>
    <row r="61" spans="1:12" ht="15">
      <c r="A61" s="117"/>
      <c r="B61" s="117"/>
      <c r="C61" s="64" t="s">
        <v>712</v>
      </c>
      <c r="D61" s="64">
        <v>1</v>
      </c>
      <c r="E61" s="64" t="s">
        <v>666</v>
      </c>
      <c r="F61" s="64" t="s">
        <v>494</v>
      </c>
      <c r="G61" s="64">
        <v>138</v>
      </c>
      <c r="H61" s="64">
        <v>69</v>
      </c>
      <c r="I61" s="76">
        <v>40</v>
      </c>
      <c r="J61" s="76">
        <v>53.34</v>
      </c>
      <c r="K61" s="76">
        <v>66.67</v>
      </c>
      <c r="L61" s="76">
        <v>66.67</v>
      </c>
    </row>
    <row r="62" spans="1:12" ht="15">
      <c r="A62" s="117"/>
      <c r="B62" s="117"/>
      <c r="C62" s="64" t="s">
        <v>713</v>
      </c>
      <c r="D62" s="64">
        <v>1</v>
      </c>
      <c r="E62" s="64" t="s">
        <v>666</v>
      </c>
      <c r="F62" s="64" t="s">
        <v>494</v>
      </c>
      <c r="G62" s="64">
        <v>138</v>
      </c>
      <c r="H62" s="64">
        <v>69</v>
      </c>
      <c r="I62" s="76">
        <v>20</v>
      </c>
      <c r="J62" s="76">
        <v>33.3</v>
      </c>
      <c r="K62" s="76">
        <v>0</v>
      </c>
      <c r="L62" s="76">
        <v>33.3</v>
      </c>
    </row>
    <row r="63" spans="1:12" ht="15">
      <c r="A63" s="117"/>
      <c r="B63" s="117"/>
      <c r="C63" s="116" t="s">
        <v>714</v>
      </c>
      <c r="D63" s="116">
        <v>2</v>
      </c>
      <c r="E63" s="64" t="s">
        <v>683</v>
      </c>
      <c r="F63" s="64" t="s">
        <v>494</v>
      </c>
      <c r="G63" s="64">
        <v>138</v>
      </c>
      <c r="H63" s="64">
        <v>69</v>
      </c>
      <c r="I63" s="76">
        <v>90</v>
      </c>
      <c r="J63" s="76">
        <v>150</v>
      </c>
      <c r="K63" s="76">
        <v>0</v>
      </c>
      <c r="L63" s="76">
        <v>150</v>
      </c>
    </row>
    <row r="64" spans="1:12" ht="15">
      <c r="A64" s="117"/>
      <c r="B64" s="117"/>
      <c r="C64" s="118"/>
      <c r="D64" s="118"/>
      <c r="E64" s="64" t="s">
        <v>679</v>
      </c>
      <c r="F64" s="64" t="s">
        <v>494</v>
      </c>
      <c r="G64" s="64">
        <v>230</v>
      </c>
      <c r="H64" s="64">
        <v>138</v>
      </c>
      <c r="I64" s="76">
        <v>99.99</v>
      </c>
      <c r="J64" s="76">
        <v>133.32</v>
      </c>
      <c r="K64" s="76">
        <v>166.65</v>
      </c>
      <c r="L64" s="76">
        <v>166.65</v>
      </c>
    </row>
    <row r="65" spans="1:12" ht="15">
      <c r="A65" s="117"/>
      <c r="B65" s="117"/>
      <c r="C65" s="64" t="s">
        <v>715</v>
      </c>
      <c r="D65" s="64">
        <v>1</v>
      </c>
      <c r="E65" s="64" t="s">
        <v>666</v>
      </c>
      <c r="F65" s="64" t="s">
        <v>494</v>
      </c>
      <c r="G65" s="64">
        <v>138</v>
      </c>
      <c r="H65" s="64">
        <v>69</v>
      </c>
      <c r="I65" s="76">
        <v>40</v>
      </c>
      <c r="J65" s="76">
        <v>66.7</v>
      </c>
      <c r="K65" s="76"/>
      <c r="L65" s="76">
        <v>66.7</v>
      </c>
    </row>
    <row r="66" spans="1:12" ht="15">
      <c r="A66" s="117"/>
      <c r="B66" s="117"/>
      <c r="C66" s="116" t="s">
        <v>716</v>
      </c>
      <c r="D66" s="116">
        <v>2</v>
      </c>
      <c r="E66" s="64" t="s">
        <v>688</v>
      </c>
      <c r="F66" s="64" t="s">
        <v>445</v>
      </c>
      <c r="G66" s="64">
        <v>230</v>
      </c>
      <c r="H66" s="64">
        <v>69</v>
      </c>
      <c r="I66" s="76">
        <v>60</v>
      </c>
      <c r="J66" s="76">
        <v>80.1</v>
      </c>
      <c r="K66" s="76">
        <v>99.9</v>
      </c>
      <c r="L66" s="76">
        <v>99.9</v>
      </c>
    </row>
    <row r="67" spans="1:12" ht="15">
      <c r="A67" s="117"/>
      <c r="B67" s="117"/>
      <c r="C67" s="118"/>
      <c r="D67" s="118"/>
      <c r="E67" s="64" t="s">
        <v>678</v>
      </c>
      <c r="F67" s="64" t="s">
        <v>494</v>
      </c>
      <c r="G67" s="64">
        <v>230</v>
      </c>
      <c r="H67" s="64">
        <v>69</v>
      </c>
      <c r="I67" s="76">
        <v>135</v>
      </c>
      <c r="J67" s="76">
        <v>225</v>
      </c>
      <c r="K67" s="76"/>
      <c r="L67" s="76">
        <v>225</v>
      </c>
    </row>
    <row r="68" spans="1:12" ht="15">
      <c r="A68" s="117"/>
      <c r="B68" s="117"/>
      <c r="C68" s="116" t="s">
        <v>717</v>
      </c>
      <c r="D68" s="116">
        <v>2</v>
      </c>
      <c r="E68" s="64" t="s">
        <v>666</v>
      </c>
      <c r="F68" s="64" t="s">
        <v>494</v>
      </c>
      <c r="G68" s="64">
        <v>138</v>
      </c>
      <c r="H68" s="64">
        <v>69</v>
      </c>
      <c r="I68" s="76">
        <v>90</v>
      </c>
      <c r="J68" s="76">
        <v>150</v>
      </c>
      <c r="K68" s="76">
        <v>0</v>
      </c>
      <c r="L68" s="76">
        <v>150</v>
      </c>
    </row>
    <row r="69" spans="1:12" ht="15">
      <c r="A69" s="117"/>
      <c r="B69" s="117"/>
      <c r="C69" s="118"/>
      <c r="D69" s="118"/>
      <c r="E69" s="64" t="s">
        <v>683</v>
      </c>
      <c r="F69" s="64" t="s">
        <v>494</v>
      </c>
      <c r="G69" s="64">
        <v>138</v>
      </c>
      <c r="H69" s="64">
        <v>69</v>
      </c>
      <c r="I69" s="76">
        <v>90</v>
      </c>
      <c r="J69" s="76">
        <v>150</v>
      </c>
      <c r="K69" s="76">
        <v>0</v>
      </c>
      <c r="L69" s="76">
        <v>150</v>
      </c>
    </row>
    <row r="70" spans="1:12" ht="15">
      <c r="A70" s="117"/>
      <c r="B70" s="117"/>
      <c r="C70" s="116" t="s">
        <v>718</v>
      </c>
      <c r="D70" s="116">
        <v>2</v>
      </c>
      <c r="E70" s="64" t="s">
        <v>668</v>
      </c>
      <c r="F70" s="64" t="s">
        <v>494</v>
      </c>
      <c r="G70" s="64">
        <v>230</v>
      </c>
      <c r="H70" s="64">
        <v>69</v>
      </c>
      <c r="I70" s="76">
        <v>100</v>
      </c>
      <c r="J70" s="76">
        <v>166.7</v>
      </c>
      <c r="K70" s="76"/>
      <c r="L70" s="76">
        <v>166.7</v>
      </c>
    </row>
    <row r="71" spans="1:12" ht="15">
      <c r="A71" s="117"/>
      <c r="B71" s="117"/>
      <c r="C71" s="118"/>
      <c r="D71" s="118"/>
      <c r="E71" s="64" t="s">
        <v>679</v>
      </c>
      <c r="F71" s="64" t="s">
        <v>494</v>
      </c>
      <c r="G71" s="64">
        <v>230</v>
      </c>
      <c r="H71" s="64">
        <v>138</v>
      </c>
      <c r="I71" s="76">
        <v>135</v>
      </c>
      <c r="J71" s="76">
        <v>225</v>
      </c>
      <c r="K71" s="76">
        <v>0</v>
      </c>
      <c r="L71" s="76">
        <v>225</v>
      </c>
    </row>
    <row r="72" spans="1:12" ht="15">
      <c r="A72" s="117"/>
      <c r="B72" s="117"/>
      <c r="C72" s="64" t="s">
        <v>719</v>
      </c>
      <c r="D72" s="64">
        <v>1</v>
      </c>
      <c r="E72" s="64" t="s">
        <v>681</v>
      </c>
      <c r="F72" s="64" t="s">
        <v>494</v>
      </c>
      <c r="G72" s="64">
        <v>500</v>
      </c>
      <c r="H72" s="64">
        <v>230</v>
      </c>
      <c r="I72" s="76">
        <v>270</v>
      </c>
      <c r="J72" s="76">
        <v>450</v>
      </c>
      <c r="K72" s="76"/>
      <c r="L72" s="76">
        <v>450</v>
      </c>
    </row>
    <row r="73" spans="1:12" ht="15">
      <c r="A73" s="117"/>
      <c r="B73" s="117"/>
      <c r="C73" s="116" t="s">
        <v>27</v>
      </c>
      <c r="D73" s="116">
        <v>2</v>
      </c>
      <c r="E73" s="64" t="s">
        <v>666</v>
      </c>
      <c r="F73" s="64" t="s">
        <v>494</v>
      </c>
      <c r="G73" s="64">
        <v>138</v>
      </c>
      <c r="H73" s="64">
        <v>69</v>
      </c>
      <c r="I73" s="76">
        <v>40</v>
      </c>
      <c r="J73" s="76">
        <v>53.3</v>
      </c>
      <c r="K73" s="76">
        <v>66.7</v>
      </c>
      <c r="L73" s="76">
        <v>66.7</v>
      </c>
    </row>
    <row r="74" spans="1:12" ht="15">
      <c r="A74" s="117"/>
      <c r="B74" s="117"/>
      <c r="C74" s="118"/>
      <c r="D74" s="118"/>
      <c r="E74" s="64" t="s">
        <v>683</v>
      </c>
      <c r="F74" s="64" t="s">
        <v>494</v>
      </c>
      <c r="G74" s="64">
        <v>138</v>
      </c>
      <c r="H74" s="64">
        <v>69</v>
      </c>
      <c r="I74" s="76">
        <v>40</v>
      </c>
      <c r="J74" s="76">
        <v>66.7</v>
      </c>
      <c r="K74" s="76">
        <v>0</v>
      </c>
      <c r="L74" s="76">
        <v>66.7</v>
      </c>
    </row>
    <row r="75" spans="1:12" ht="15">
      <c r="A75" s="117"/>
      <c r="B75" s="117"/>
      <c r="C75" s="116" t="s">
        <v>92</v>
      </c>
      <c r="D75" s="116">
        <v>4</v>
      </c>
      <c r="E75" s="64" t="s">
        <v>679</v>
      </c>
      <c r="F75" s="64" t="s">
        <v>494</v>
      </c>
      <c r="G75" s="64">
        <v>230</v>
      </c>
      <c r="H75" s="64">
        <v>138</v>
      </c>
      <c r="I75" s="76">
        <v>225</v>
      </c>
      <c r="J75" s="76">
        <v>375</v>
      </c>
      <c r="K75" s="76">
        <v>0</v>
      </c>
      <c r="L75" s="76">
        <v>375</v>
      </c>
    </row>
    <row r="76" spans="1:12" ht="15">
      <c r="A76" s="117"/>
      <c r="B76" s="117"/>
      <c r="C76" s="117"/>
      <c r="D76" s="117"/>
      <c r="E76" s="64" t="s">
        <v>680</v>
      </c>
      <c r="F76" s="64" t="s">
        <v>494</v>
      </c>
      <c r="G76" s="64">
        <v>230</v>
      </c>
      <c r="H76" s="64">
        <v>138</v>
      </c>
      <c r="I76" s="76">
        <v>225</v>
      </c>
      <c r="J76" s="76">
        <v>300</v>
      </c>
      <c r="K76" s="76">
        <v>375</v>
      </c>
      <c r="L76" s="76">
        <v>375</v>
      </c>
    </row>
    <row r="77" spans="1:12" ht="15">
      <c r="A77" s="117"/>
      <c r="B77" s="117"/>
      <c r="C77" s="117"/>
      <c r="D77" s="117"/>
      <c r="E77" s="64" t="s">
        <v>720</v>
      </c>
      <c r="F77" s="64" t="s">
        <v>445</v>
      </c>
      <c r="G77" s="64">
        <v>138</v>
      </c>
      <c r="H77" s="64">
        <v>46</v>
      </c>
      <c r="I77" s="76">
        <v>45</v>
      </c>
      <c r="J77" s="76">
        <v>75</v>
      </c>
      <c r="K77" s="76">
        <v>0</v>
      </c>
      <c r="L77" s="76">
        <v>75</v>
      </c>
    </row>
    <row r="78" spans="1:12" ht="15">
      <c r="A78" s="117"/>
      <c r="B78" s="117"/>
      <c r="C78" s="118"/>
      <c r="D78" s="118"/>
      <c r="E78" s="64" t="s">
        <v>721</v>
      </c>
      <c r="F78" s="64" t="s">
        <v>445</v>
      </c>
      <c r="G78" s="64">
        <v>138</v>
      </c>
      <c r="H78" s="64">
        <v>46</v>
      </c>
      <c r="I78" s="76">
        <v>45</v>
      </c>
      <c r="J78" s="76">
        <v>75</v>
      </c>
      <c r="K78" s="76">
        <v>0</v>
      </c>
      <c r="L78" s="76">
        <v>75</v>
      </c>
    </row>
    <row r="79" spans="1:12" ht="15">
      <c r="A79" s="117"/>
      <c r="B79" s="117"/>
      <c r="C79" s="116" t="s">
        <v>722</v>
      </c>
      <c r="D79" s="116">
        <v>4</v>
      </c>
      <c r="E79" s="64" t="s">
        <v>666</v>
      </c>
      <c r="F79" s="64" t="s">
        <v>494</v>
      </c>
      <c r="G79" s="64">
        <v>138</v>
      </c>
      <c r="H79" s="64">
        <v>69</v>
      </c>
      <c r="I79" s="76">
        <v>100</v>
      </c>
      <c r="J79" s="76">
        <v>167</v>
      </c>
      <c r="K79" s="76"/>
      <c r="L79" s="76">
        <v>167</v>
      </c>
    </row>
    <row r="80" spans="1:12" ht="15">
      <c r="A80" s="117"/>
      <c r="B80" s="117"/>
      <c r="C80" s="117"/>
      <c r="D80" s="117"/>
      <c r="E80" s="64" t="s">
        <v>683</v>
      </c>
      <c r="F80" s="64" t="s">
        <v>494</v>
      </c>
      <c r="G80" s="64">
        <v>138</v>
      </c>
      <c r="H80" s="64">
        <v>69</v>
      </c>
      <c r="I80" s="76">
        <v>60</v>
      </c>
      <c r="J80" s="76">
        <v>80</v>
      </c>
      <c r="K80" s="76">
        <v>99.99</v>
      </c>
      <c r="L80" s="76">
        <v>99.99</v>
      </c>
    </row>
    <row r="81" spans="1:12" ht="15">
      <c r="A81" s="117"/>
      <c r="B81" s="117"/>
      <c r="C81" s="117"/>
      <c r="D81" s="117"/>
      <c r="E81" s="64" t="s">
        <v>679</v>
      </c>
      <c r="F81" s="64" t="s">
        <v>494</v>
      </c>
      <c r="G81" s="64">
        <v>230</v>
      </c>
      <c r="H81" s="64">
        <v>138</v>
      </c>
      <c r="I81" s="76">
        <v>99.99</v>
      </c>
      <c r="J81" s="76">
        <v>166.65</v>
      </c>
      <c r="K81" s="76"/>
      <c r="L81" s="76">
        <v>166.65</v>
      </c>
    </row>
    <row r="82" spans="1:12" ht="15">
      <c r="A82" s="117"/>
      <c r="B82" s="117"/>
      <c r="C82" s="118"/>
      <c r="D82" s="118"/>
      <c r="E82" s="64" t="s">
        <v>680</v>
      </c>
      <c r="F82" s="64" t="s">
        <v>494</v>
      </c>
      <c r="G82" s="64">
        <v>230</v>
      </c>
      <c r="H82" s="64">
        <v>138</v>
      </c>
      <c r="I82" s="76">
        <v>99.99</v>
      </c>
      <c r="J82" s="76">
        <v>133.32</v>
      </c>
      <c r="K82" s="76">
        <v>166.65</v>
      </c>
      <c r="L82" s="76">
        <v>166.65</v>
      </c>
    </row>
    <row r="83" spans="1:12" ht="15">
      <c r="A83" s="117"/>
      <c r="B83" s="117"/>
      <c r="C83" s="64" t="s">
        <v>308</v>
      </c>
      <c r="D83" s="64">
        <v>1</v>
      </c>
      <c r="E83" s="64" t="s">
        <v>679</v>
      </c>
      <c r="F83" s="64" t="s">
        <v>494</v>
      </c>
      <c r="G83" s="64">
        <v>230</v>
      </c>
      <c r="H83" s="64">
        <v>138</v>
      </c>
      <c r="I83" s="76">
        <v>180</v>
      </c>
      <c r="J83" s="76">
        <v>300</v>
      </c>
      <c r="K83" s="76"/>
      <c r="L83" s="76">
        <v>300</v>
      </c>
    </row>
    <row r="84" spans="1:12" ht="15">
      <c r="A84" s="117"/>
      <c r="B84" s="117"/>
      <c r="C84" s="64" t="s">
        <v>723</v>
      </c>
      <c r="D84" s="64">
        <v>1</v>
      </c>
      <c r="E84" s="64" t="s">
        <v>688</v>
      </c>
      <c r="F84" s="64" t="s">
        <v>445</v>
      </c>
      <c r="G84" s="64">
        <v>230</v>
      </c>
      <c r="H84" s="64">
        <v>69</v>
      </c>
      <c r="I84" s="76">
        <v>100</v>
      </c>
      <c r="J84" s="76">
        <v>165.5</v>
      </c>
      <c r="K84" s="76">
        <v>0</v>
      </c>
      <c r="L84" s="76">
        <v>165.5</v>
      </c>
    </row>
    <row r="85" spans="1:12" ht="15">
      <c r="A85" s="117"/>
      <c r="B85" s="117"/>
      <c r="C85" s="64" t="s">
        <v>724</v>
      </c>
      <c r="D85" s="64">
        <v>1</v>
      </c>
      <c r="E85" s="64" t="s">
        <v>692</v>
      </c>
      <c r="F85" s="64" t="s">
        <v>445</v>
      </c>
      <c r="G85" s="64">
        <v>138</v>
      </c>
      <c r="H85" s="64">
        <v>69</v>
      </c>
      <c r="I85" s="76">
        <v>20</v>
      </c>
      <c r="J85" s="76">
        <v>26.67</v>
      </c>
      <c r="K85" s="76">
        <v>33.33</v>
      </c>
      <c r="L85" s="76">
        <v>33.33</v>
      </c>
    </row>
    <row r="86" spans="1:12" ht="15">
      <c r="A86" s="117"/>
      <c r="B86" s="117"/>
      <c r="C86" s="64" t="s">
        <v>725</v>
      </c>
      <c r="D86" s="64">
        <v>1</v>
      </c>
      <c r="E86" s="64" t="s">
        <v>672</v>
      </c>
      <c r="F86" s="64" t="s">
        <v>445</v>
      </c>
      <c r="G86" s="64">
        <v>500</v>
      </c>
      <c r="H86" s="64">
        <v>230</v>
      </c>
      <c r="I86" s="76">
        <v>450</v>
      </c>
      <c r="J86" s="76"/>
      <c r="K86" s="76"/>
      <c r="L86" s="76">
        <v>450</v>
      </c>
    </row>
    <row r="87" spans="1:12" ht="15">
      <c r="A87" s="117"/>
      <c r="B87" s="117"/>
      <c r="C87" s="116" t="s">
        <v>726</v>
      </c>
      <c r="D87" s="116">
        <v>2</v>
      </c>
      <c r="E87" s="64" t="s">
        <v>666</v>
      </c>
      <c r="F87" s="64" t="s">
        <v>494</v>
      </c>
      <c r="G87" s="64">
        <v>138</v>
      </c>
      <c r="H87" s="64">
        <v>69</v>
      </c>
      <c r="I87" s="76">
        <v>60</v>
      </c>
      <c r="J87" s="76">
        <v>99.99</v>
      </c>
      <c r="K87" s="76">
        <v>0</v>
      </c>
      <c r="L87" s="76">
        <v>99.99</v>
      </c>
    </row>
    <row r="88" spans="1:12" ht="15">
      <c r="A88" s="117"/>
      <c r="B88" s="117"/>
      <c r="C88" s="118"/>
      <c r="D88" s="118"/>
      <c r="E88" s="64" t="s">
        <v>679</v>
      </c>
      <c r="F88" s="64" t="s">
        <v>494</v>
      </c>
      <c r="G88" s="64">
        <v>230</v>
      </c>
      <c r="H88" s="64">
        <v>138</v>
      </c>
      <c r="I88" s="76">
        <v>67.2</v>
      </c>
      <c r="J88" s="76">
        <v>111.99</v>
      </c>
      <c r="K88" s="76">
        <v>0</v>
      </c>
      <c r="L88" s="76">
        <v>111.99</v>
      </c>
    </row>
    <row r="89" spans="1:12" ht="15">
      <c r="A89" s="117"/>
      <c r="B89" s="117"/>
      <c r="C89" s="116" t="s">
        <v>29</v>
      </c>
      <c r="D89" s="116">
        <v>2</v>
      </c>
      <c r="E89" s="64" t="s">
        <v>666</v>
      </c>
      <c r="F89" s="64" t="s">
        <v>494</v>
      </c>
      <c r="G89" s="64">
        <v>138</v>
      </c>
      <c r="H89" s="64">
        <v>69</v>
      </c>
      <c r="I89" s="76">
        <v>90</v>
      </c>
      <c r="J89" s="76">
        <v>150</v>
      </c>
      <c r="K89" s="76">
        <v>0</v>
      </c>
      <c r="L89" s="76">
        <v>150</v>
      </c>
    </row>
    <row r="90" spans="1:12" ht="15">
      <c r="A90" s="117"/>
      <c r="B90" s="117"/>
      <c r="C90" s="118"/>
      <c r="D90" s="118"/>
      <c r="E90" s="64" t="s">
        <v>679</v>
      </c>
      <c r="F90" s="64" t="s">
        <v>494</v>
      </c>
      <c r="G90" s="64">
        <v>230</v>
      </c>
      <c r="H90" s="64">
        <v>138</v>
      </c>
      <c r="I90" s="76">
        <v>135</v>
      </c>
      <c r="J90" s="76">
        <v>225</v>
      </c>
      <c r="K90" s="76">
        <v>0</v>
      </c>
      <c r="L90" s="76">
        <v>225</v>
      </c>
    </row>
    <row r="91" spans="1:12" ht="15">
      <c r="A91" s="117"/>
      <c r="B91" s="117"/>
      <c r="C91" s="64" t="s">
        <v>727</v>
      </c>
      <c r="D91" s="64">
        <v>1</v>
      </c>
      <c r="E91" s="64" t="s">
        <v>666</v>
      </c>
      <c r="F91" s="64" t="s">
        <v>494</v>
      </c>
      <c r="G91" s="64">
        <v>138</v>
      </c>
      <c r="H91" s="64">
        <v>69</v>
      </c>
      <c r="I91" s="76">
        <v>20</v>
      </c>
      <c r="J91" s="76">
        <v>33.3</v>
      </c>
      <c r="K91" s="76">
        <v>0</v>
      </c>
      <c r="L91" s="76">
        <v>33.3</v>
      </c>
    </row>
    <row r="92" spans="1:12" ht="15">
      <c r="A92" s="118"/>
      <c r="B92" s="118"/>
      <c r="C92" s="64" t="s">
        <v>728</v>
      </c>
      <c r="D92" s="64">
        <v>1</v>
      </c>
      <c r="E92" s="64" t="s">
        <v>666</v>
      </c>
      <c r="F92" s="64" t="s">
        <v>494</v>
      </c>
      <c r="G92" s="64">
        <v>138</v>
      </c>
      <c r="H92" s="64">
        <v>69</v>
      </c>
      <c r="I92" s="76">
        <v>40</v>
      </c>
      <c r="J92" s="76">
        <v>66.7</v>
      </c>
      <c r="K92" s="76"/>
      <c r="L92" s="76">
        <v>66.7</v>
      </c>
    </row>
    <row r="93" spans="1:12" ht="15">
      <c r="A93" s="139" t="s">
        <v>729</v>
      </c>
      <c r="B93" s="139"/>
      <c r="C93" s="139"/>
      <c r="D93" s="77">
        <f>SUM(D3:D92)</f>
        <v>90</v>
      </c>
      <c r="E93" s="77"/>
      <c r="F93" s="77"/>
      <c r="G93" s="77"/>
      <c r="H93" s="77"/>
      <c r="I93" s="78">
        <f>SUM(I3:I92)</f>
        <v>9096.779999999999</v>
      </c>
      <c r="J93" s="78">
        <f>SUM(J3:J92)</f>
        <v>13607.149999999996</v>
      </c>
      <c r="K93" s="78">
        <f>SUM(K3:K92)</f>
        <v>3238.2400000000002</v>
      </c>
      <c r="L93" s="78">
        <f>SUM(L3:L92)</f>
        <v>14933.549999999997</v>
      </c>
    </row>
  </sheetData>
  <sheetProtection/>
  <mergeCells count="45">
    <mergeCell ref="A3:A92"/>
    <mergeCell ref="B3:B92"/>
    <mergeCell ref="C3:C4"/>
    <mergeCell ref="D3:D4"/>
    <mergeCell ref="C9:C10"/>
    <mergeCell ref="D9:D10"/>
    <mergeCell ref="C15:C19"/>
    <mergeCell ref="D15:D19"/>
    <mergeCell ref="C21:C23"/>
    <mergeCell ref="D21:D23"/>
    <mergeCell ref="C26:C28"/>
    <mergeCell ref="D26:D28"/>
    <mergeCell ref="C34:C36"/>
    <mergeCell ref="D34:D36"/>
    <mergeCell ref="C39:C40"/>
    <mergeCell ref="D39:D40"/>
    <mergeCell ref="C41:C42"/>
    <mergeCell ref="D41:D42"/>
    <mergeCell ref="C49:C50"/>
    <mergeCell ref="D49:D50"/>
    <mergeCell ref="C52:C55"/>
    <mergeCell ref="D52:D55"/>
    <mergeCell ref="C57:C58"/>
    <mergeCell ref="D57:D58"/>
    <mergeCell ref="C59:C60"/>
    <mergeCell ref="D59:D60"/>
    <mergeCell ref="C63:C64"/>
    <mergeCell ref="D63:D64"/>
    <mergeCell ref="D79:D82"/>
    <mergeCell ref="C66:C67"/>
    <mergeCell ref="D66:D67"/>
    <mergeCell ref="C68:C69"/>
    <mergeCell ref="D68:D69"/>
    <mergeCell ref="C70:C71"/>
    <mergeCell ref="D70:D71"/>
    <mergeCell ref="C87:C88"/>
    <mergeCell ref="D87:D88"/>
    <mergeCell ref="C89:C90"/>
    <mergeCell ref="D89:D90"/>
    <mergeCell ref="A93:C93"/>
    <mergeCell ref="C73:C74"/>
    <mergeCell ref="D73:D74"/>
    <mergeCell ref="C75:C78"/>
    <mergeCell ref="D75:D78"/>
    <mergeCell ref="C79:C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03"/>
  <sheetViews>
    <sheetView zoomScalePageLayoutView="0" workbookViewId="0" topLeftCell="A1">
      <selection activeCell="A2" sqref="A2:M503"/>
    </sheetView>
  </sheetViews>
  <sheetFormatPr defaultColWidth="9.140625" defaultRowHeight="15"/>
  <cols>
    <col min="1" max="16384" width="11.421875" style="0" customWidth="1"/>
  </cols>
  <sheetData>
    <row r="2" spans="1:13" ht="45">
      <c r="A2" s="79" t="s">
        <v>431</v>
      </c>
      <c r="B2" s="80" t="s">
        <v>0</v>
      </c>
      <c r="C2" s="80" t="s">
        <v>432</v>
      </c>
      <c r="D2" s="80" t="s">
        <v>433</v>
      </c>
      <c r="E2" s="80" t="s">
        <v>434</v>
      </c>
      <c r="F2" s="80" t="s">
        <v>435</v>
      </c>
      <c r="G2" s="79" t="s">
        <v>436</v>
      </c>
      <c r="H2" s="79" t="s">
        <v>437</v>
      </c>
      <c r="I2" s="79" t="s">
        <v>438</v>
      </c>
      <c r="J2" s="81" t="s">
        <v>439</v>
      </c>
      <c r="K2" s="81" t="s">
        <v>440</v>
      </c>
      <c r="L2" s="81" t="s">
        <v>441</v>
      </c>
      <c r="M2" s="81" t="s">
        <v>442</v>
      </c>
    </row>
    <row r="3" spans="1:13" ht="15">
      <c r="A3" s="141" t="s">
        <v>443</v>
      </c>
      <c r="B3" s="141" t="s">
        <v>383</v>
      </c>
      <c r="C3" s="82">
        <v>1</v>
      </c>
      <c r="D3" s="82" t="s">
        <v>730</v>
      </c>
      <c r="E3" s="82">
        <v>1</v>
      </c>
      <c r="F3" s="82" t="s">
        <v>731</v>
      </c>
      <c r="G3" s="82" t="s">
        <v>445</v>
      </c>
      <c r="H3" s="82">
        <v>13.8</v>
      </c>
      <c r="I3" s="82">
        <v>34.5</v>
      </c>
      <c r="J3" s="76">
        <v>7.5</v>
      </c>
      <c r="K3" s="76">
        <v>10</v>
      </c>
      <c r="L3" s="76">
        <v>10</v>
      </c>
      <c r="M3" s="76">
        <v>10</v>
      </c>
    </row>
    <row r="4" spans="1:13" ht="15">
      <c r="A4" s="143"/>
      <c r="B4" s="143"/>
      <c r="C4" s="141">
        <v>1</v>
      </c>
      <c r="D4" s="141" t="s">
        <v>74</v>
      </c>
      <c r="E4" s="141">
        <v>2</v>
      </c>
      <c r="F4" s="82" t="s">
        <v>443</v>
      </c>
      <c r="G4" s="82" t="s">
        <v>445</v>
      </c>
      <c r="H4" s="82">
        <v>0.22</v>
      </c>
      <c r="I4" s="82">
        <v>13.2</v>
      </c>
      <c r="J4" s="76">
        <v>0.03</v>
      </c>
      <c r="K4" s="76">
        <v>0</v>
      </c>
      <c r="L4" s="76">
        <v>0</v>
      </c>
      <c r="M4" s="76">
        <v>0.03</v>
      </c>
    </row>
    <row r="5" spans="1:13" ht="15">
      <c r="A5" s="143"/>
      <c r="B5" s="143"/>
      <c r="C5" s="142"/>
      <c r="D5" s="142"/>
      <c r="E5" s="142"/>
      <c r="F5" s="82" t="s">
        <v>443</v>
      </c>
      <c r="G5" s="82" t="s">
        <v>445</v>
      </c>
      <c r="H5" s="82">
        <v>0.44</v>
      </c>
      <c r="I5" s="82">
        <v>13.2</v>
      </c>
      <c r="J5" s="76">
        <v>0.075</v>
      </c>
      <c r="K5" s="76">
        <v>0</v>
      </c>
      <c r="L5" s="76">
        <v>0</v>
      </c>
      <c r="M5" s="76">
        <v>0.075</v>
      </c>
    </row>
    <row r="6" spans="1:13" ht="15">
      <c r="A6" s="143"/>
      <c r="B6" s="143"/>
      <c r="C6" s="141">
        <v>1</v>
      </c>
      <c r="D6" s="141" t="s">
        <v>79</v>
      </c>
      <c r="E6" s="141">
        <v>2</v>
      </c>
      <c r="F6" s="82" t="s">
        <v>732</v>
      </c>
      <c r="G6" s="82" t="s">
        <v>445</v>
      </c>
      <c r="H6" s="82">
        <v>0.48</v>
      </c>
      <c r="I6" s="82">
        <v>13.8</v>
      </c>
      <c r="J6" s="76">
        <v>1.25</v>
      </c>
      <c r="K6" s="76">
        <v>0</v>
      </c>
      <c r="L6" s="76">
        <v>0</v>
      </c>
      <c r="M6" s="76">
        <v>1.25</v>
      </c>
    </row>
    <row r="7" spans="1:13" ht="15">
      <c r="A7" s="143"/>
      <c r="B7" s="143"/>
      <c r="C7" s="142"/>
      <c r="D7" s="142"/>
      <c r="E7" s="142"/>
      <c r="F7" s="82" t="s">
        <v>732</v>
      </c>
      <c r="G7" s="82" t="s">
        <v>445</v>
      </c>
      <c r="H7" s="82">
        <v>0.48</v>
      </c>
      <c r="I7" s="82">
        <v>13.8</v>
      </c>
      <c r="J7" s="76">
        <v>1.25</v>
      </c>
      <c r="K7" s="76">
        <v>0</v>
      </c>
      <c r="L7" s="76">
        <v>0</v>
      </c>
      <c r="M7" s="76">
        <v>1.25</v>
      </c>
    </row>
    <row r="8" spans="1:13" ht="15">
      <c r="A8" s="143"/>
      <c r="B8" s="143"/>
      <c r="C8" s="141">
        <v>1</v>
      </c>
      <c r="D8" s="141" t="s">
        <v>90</v>
      </c>
      <c r="E8" s="141">
        <v>14</v>
      </c>
      <c r="F8" s="82" t="s">
        <v>733</v>
      </c>
      <c r="G8" s="82" t="s">
        <v>445</v>
      </c>
      <c r="H8" s="82">
        <v>0.48</v>
      </c>
      <c r="I8" s="82">
        <v>13.8</v>
      </c>
      <c r="J8" s="76">
        <v>0.33</v>
      </c>
      <c r="K8" s="76">
        <v>0</v>
      </c>
      <c r="L8" s="76">
        <v>0</v>
      </c>
      <c r="M8" s="76">
        <v>0.33</v>
      </c>
    </row>
    <row r="9" spans="1:13" ht="15">
      <c r="A9" s="143"/>
      <c r="B9" s="143"/>
      <c r="C9" s="143"/>
      <c r="D9" s="143"/>
      <c r="E9" s="143"/>
      <c r="F9" s="82" t="s">
        <v>733</v>
      </c>
      <c r="G9" s="82" t="s">
        <v>445</v>
      </c>
      <c r="H9" s="82">
        <v>0.48</v>
      </c>
      <c r="I9" s="82">
        <v>13.8</v>
      </c>
      <c r="J9" s="76">
        <v>0.33</v>
      </c>
      <c r="K9" s="76">
        <v>0</v>
      </c>
      <c r="L9" s="76">
        <v>0</v>
      </c>
      <c r="M9" s="76">
        <v>0.33</v>
      </c>
    </row>
    <row r="10" spans="1:13" ht="15">
      <c r="A10" s="143"/>
      <c r="B10" s="143"/>
      <c r="C10" s="143"/>
      <c r="D10" s="143"/>
      <c r="E10" s="143"/>
      <c r="F10" s="82" t="s">
        <v>733</v>
      </c>
      <c r="G10" s="82" t="s">
        <v>445</v>
      </c>
      <c r="H10" s="82">
        <v>0.48</v>
      </c>
      <c r="I10" s="82">
        <v>13.8</v>
      </c>
      <c r="J10" s="76">
        <v>0.33</v>
      </c>
      <c r="K10" s="76">
        <v>0</v>
      </c>
      <c r="L10" s="76">
        <v>0</v>
      </c>
      <c r="M10" s="76">
        <v>0.33</v>
      </c>
    </row>
    <row r="11" spans="1:13" ht="15">
      <c r="A11" s="143"/>
      <c r="B11" s="143"/>
      <c r="C11" s="143"/>
      <c r="D11" s="143"/>
      <c r="E11" s="143"/>
      <c r="F11" s="82" t="s">
        <v>734</v>
      </c>
      <c r="G11" s="82" t="s">
        <v>445</v>
      </c>
      <c r="H11" s="82">
        <v>0.48</v>
      </c>
      <c r="I11" s="82">
        <v>13.8</v>
      </c>
      <c r="J11" s="76">
        <v>0.33</v>
      </c>
      <c r="K11" s="76"/>
      <c r="L11" s="76"/>
      <c r="M11" s="76">
        <v>0.33</v>
      </c>
    </row>
    <row r="12" spans="1:13" ht="15">
      <c r="A12" s="143"/>
      <c r="B12" s="143"/>
      <c r="C12" s="143"/>
      <c r="D12" s="143"/>
      <c r="E12" s="143"/>
      <c r="F12" s="82" t="s">
        <v>734</v>
      </c>
      <c r="G12" s="82" t="s">
        <v>445</v>
      </c>
      <c r="H12" s="82">
        <v>0.48</v>
      </c>
      <c r="I12" s="82">
        <v>13.8</v>
      </c>
      <c r="J12" s="76">
        <v>0.33</v>
      </c>
      <c r="K12" s="76"/>
      <c r="L12" s="76"/>
      <c r="M12" s="76">
        <v>0.33</v>
      </c>
    </row>
    <row r="13" spans="1:13" ht="15">
      <c r="A13" s="143"/>
      <c r="B13" s="143"/>
      <c r="C13" s="143"/>
      <c r="D13" s="143"/>
      <c r="E13" s="143"/>
      <c r="F13" s="82" t="s">
        <v>734</v>
      </c>
      <c r="G13" s="82" t="s">
        <v>445</v>
      </c>
      <c r="H13" s="82">
        <v>0.48</v>
      </c>
      <c r="I13" s="82">
        <v>13.8</v>
      </c>
      <c r="J13" s="76">
        <v>0.33</v>
      </c>
      <c r="K13" s="76"/>
      <c r="L13" s="76"/>
      <c r="M13" s="76">
        <v>0.33</v>
      </c>
    </row>
    <row r="14" spans="1:13" ht="15">
      <c r="A14" s="143"/>
      <c r="B14" s="143"/>
      <c r="C14" s="143"/>
      <c r="D14" s="143"/>
      <c r="E14" s="143"/>
      <c r="F14" s="82" t="s">
        <v>735</v>
      </c>
      <c r="G14" s="82" t="s">
        <v>445</v>
      </c>
      <c r="H14" s="82">
        <v>0.48</v>
      </c>
      <c r="I14" s="82">
        <v>13.8</v>
      </c>
      <c r="J14" s="76">
        <v>0.33</v>
      </c>
      <c r="K14" s="76">
        <v>0</v>
      </c>
      <c r="L14" s="76">
        <v>0</v>
      </c>
      <c r="M14" s="76">
        <v>0.33</v>
      </c>
    </row>
    <row r="15" spans="1:13" ht="15">
      <c r="A15" s="143"/>
      <c r="B15" s="143"/>
      <c r="C15" s="143"/>
      <c r="D15" s="143"/>
      <c r="E15" s="143"/>
      <c r="F15" s="82" t="s">
        <v>735</v>
      </c>
      <c r="G15" s="82" t="s">
        <v>445</v>
      </c>
      <c r="H15" s="82">
        <v>0.48</v>
      </c>
      <c r="I15" s="82">
        <v>13.8</v>
      </c>
      <c r="J15" s="76">
        <v>0.33</v>
      </c>
      <c r="K15" s="76">
        <v>0</v>
      </c>
      <c r="L15" s="76"/>
      <c r="M15" s="76">
        <v>0.33</v>
      </c>
    </row>
    <row r="16" spans="1:13" ht="15">
      <c r="A16" s="143"/>
      <c r="B16" s="143"/>
      <c r="C16" s="143"/>
      <c r="D16" s="143"/>
      <c r="E16" s="143"/>
      <c r="F16" s="82" t="s">
        <v>735</v>
      </c>
      <c r="G16" s="82" t="s">
        <v>445</v>
      </c>
      <c r="H16" s="82">
        <v>0.48</v>
      </c>
      <c r="I16" s="82">
        <v>13.8</v>
      </c>
      <c r="J16" s="76">
        <v>0.33</v>
      </c>
      <c r="K16" s="76"/>
      <c r="L16" s="76"/>
      <c r="M16" s="76">
        <v>0.33</v>
      </c>
    </row>
    <row r="17" spans="1:13" ht="15">
      <c r="A17" s="143"/>
      <c r="B17" s="143"/>
      <c r="C17" s="143"/>
      <c r="D17" s="143"/>
      <c r="E17" s="143"/>
      <c r="F17" s="82" t="s">
        <v>736</v>
      </c>
      <c r="G17" s="82" t="s">
        <v>445</v>
      </c>
      <c r="H17" s="82">
        <v>0.48</v>
      </c>
      <c r="I17" s="82">
        <v>13.8</v>
      </c>
      <c r="J17" s="76">
        <v>0.33</v>
      </c>
      <c r="K17" s="76">
        <v>0</v>
      </c>
      <c r="L17" s="76">
        <v>0</v>
      </c>
      <c r="M17" s="76">
        <v>0.33</v>
      </c>
    </row>
    <row r="18" spans="1:13" ht="15">
      <c r="A18" s="143"/>
      <c r="B18" s="143"/>
      <c r="C18" s="143"/>
      <c r="D18" s="143"/>
      <c r="E18" s="143"/>
      <c r="F18" s="82" t="s">
        <v>736</v>
      </c>
      <c r="G18" s="82" t="s">
        <v>445</v>
      </c>
      <c r="H18" s="82">
        <v>0.48</v>
      </c>
      <c r="I18" s="82">
        <v>13.8</v>
      </c>
      <c r="J18" s="76">
        <v>0.33</v>
      </c>
      <c r="K18" s="76">
        <v>0</v>
      </c>
      <c r="L18" s="76">
        <v>0</v>
      </c>
      <c r="M18" s="76">
        <v>0.33</v>
      </c>
    </row>
    <row r="19" spans="1:13" ht="15">
      <c r="A19" s="143"/>
      <c r="B19" s="143"/>
      <c r="C19" s="143"/>
      <c r="D19" s="143"/>
      <c r="E19" s="143"/>
      <c r="F19" s="82" t="s">
        <v>736</v>
      </c>
      <c r="G19" s="82" t="s">
        <v>445</v>
      </c>
      <c r="H19" s="82">
        <v>0.48</v>
      </c>
      <c r="I19" s="82">
        <v>13.8</v>
      </c>
      <c r="J19" s="76">
        <v>0.33</v>
      </c>
      <c r="K19" s="76">
        <v>0</v>
      </c>
      <c r="L19" s="76">
        <v>0</v>
      </c>
      <c r="M19" s="76">
        <v>0.33</v>
      </c>
    </row>
    <row r="20" spans="1:13" ht="15">
      <c r="A20" s="143"/>
      <c r="B20" s="143"/>
      <c r="C20" s="143"/>
      <c r="D20" s="143"/>
      <c r="E20" s="143"/>
      <c r="F20" s="82" t="s">
        <v>737</v>
      </c>
      <c r="G20" s="82" t="s">
        <v>445</v>
      </c>
      <c r="H20" s="82">
        <v>0.48</v>
      </c>
      <c r="I20" s="82">
        <v>13.8</v>
      </c>
      <c r="J20" s="76">
        <v>1.5</v>
      </c>
      <c r="K20" s="76">
        <v>0</v>
      </c>
      <c r="L20" s="76">
        <v>0</v>
      </c>
      <c r="M20" s="76">
        <v>1.5</v>
      </c>
    </row>
    <row r="21" spans="1:13" ht="15">
      <c r="A21" s="143"/>
      <c r="B21" s="143"/>
      <c r="C21" s="142"/>
      <c r="D21" s="142"/>
      <c r="E21" s="142"/>
      <c r="F21" s="82" t="s">
        <v>738</v>
      </c>
      <c r="G21" s="82" t="s">
        <v>445</v>
      </c>
      <c r="H21" s="82">
        <v>4.16</v>
      </c>
      <c r="I21" s="82">
        <v>13.8</v>
      </c>
      <c r="J21" s="76">
        <v>4</v>
      </c>
      <c r="K21" s="76">
        <v>0</v>
      </c>
      <c r="L21" s="76">
        <v>0</v>
      </c>
      <c r="M21" s="76">
        <v>4</v>
      </c>
    </row>
    <row r="22" spans="1:13" ht="15">
      <c r="A22" s="143"/>
      <c r="B22" s="143"/>
      <c r="C22" s="141">
        <v>1</v>
      </c>
      <c r="D22" s="141" t="s">
        <v>739</v>
      </c>
      <c r="E22" s="141">
        <v>3</v>
      </c>
      <c r="F22" s="82" t="s">
        <v>740</v>
      </c>
      <c r="G22" s="82" t="s">
        <v>445</v>
      </c>
      <c r="H22" s="82">
        <v>4.16</v>
      </c>
      <c r="I22" s="82">
        <v>13.8</v>
      </c>
      <c r="J22" s="76">
        <v>3.75</v>
      </c>
      <c r="K22" s="76">
        <v>0</v>
      </c>
      <c r="L22" s="76">
        <v>0</v>
      </c>
      <c r="M22" s="76">
        <v>3.75</v>
      </c>
    </row>
    <row r="23" spans="1:13" ht="15">
      <c r="A23" s="143"/>
      <c r="B23" s="143"/>
      <c r="C23" s="143"/>
      <c r="D23" s="143"/>
      <c r="E23" s="143"/>
      <c r="F23" s="82" t="s">
        <v>741</v>
      </c>
      <c r="G23" s="82" t="s">
        <v>445</v>
      </c>
      <c r="H23" s="82">
        <v>4.16</v>
      </c>
      <c r="I23" s="82">
        <v>13.8</v>
      </c>
      <c r="J23" s="76">
        <v>3.75</v>
      </c>
      <c r="K23" s="76">
        <v>0</v>
      </c>
      <c r="L23" s="76">
        <v>0</v>
      </c>
      <c r="M23" s="76">
        <v>3.75</v>
      </c>
    </row>
    <row r="24" spans="1:13" ht="15">
      <c r="A24" s="143"/>
      <c r="B24" s="143"/>
      <c r="C24" s="142"/>
      <c r="D24" s="142"/>
      <c r="E24" s="142"/>
      <c r="F24" s="82" t="s">
        <v>733</v>
      </c>
      <c r="G24" s="82" t="s">
        <v>445</v>
      </c>
      <c r="H24" s="82">
        <v>0.48</v>
      </c>
      <c r="I24" s="82">
        <v>13.8</v>
      </c>
      <c r="J24" s="76">
        <v>5</v>
      </c>
      <c r="K24" s="76">
        <v>0</v>
      </c>
      <c r="L24" s="76">
        <v>0</v>
      </c>
      <c r="M24" s="76">
        <v>5</v>
      </c>
    </row>
    <row r="25" spans="1:13" ht="15">
      <c r="A25" s="143"/>
      <c r="B25" s="143"/>
      <c r="C25" s="141">
        <v>1</v>
      </c>
      <c r="D25" s="141" t="s">
        <v>742</v>
      </c>
      <c r="E25" s="141">
        <v>2</v>
      </c>
      <c r="F25" s="82" t="s">
        <v>743</v>
      </c>
      <c r="G25" s="82" t="s">
        <v>445</v>
      </c>
      <c r="H25" s="82">
        <v>0.384</v>
      </c>
      <c r="I25" s="82">
        <v>13.8</v>
      </c>
      <c r="J25" s="76">
        <v>1</v>
      </c>
      <c r="K25" s="76"/>
      <c r="L25" s="76"/>
      <c r="M25" s="76">
        <v>1</v>
      </c>
    </row>
    <row r="26" spans="1:13" ht="15">
      <c r="A26" s="143"/>
      <c r="B26" s="142"/>
      <c r="C26" s="142"/>
      <c r="D26" s="142"/>
      <c r="E26" s="142"/>
      <c r="F26" s="82" t="s">
        <v>744</v>
      </c>
      <c r="G26" s="82" t="s">
        <v>445</v>
      </c>
      <c r="H26" s="82">
        <v>0.48</v>
      </c>
      <c r="I26" s="82">
        <v>13.8</v>
      </c>
      <c r="J26" s="76">
        <v>1</v>
      </c>
      <c r="K26" s="76"/>
      <c r="L26" s="76"/>
      <c r="M26" s="76">
        <v>1</v>
      </c>
    </row>
    <row r="27" spans="1:13" ht="15">
      <c r="A27" s="143"/>
      <c r="B27" s="83" t="s">
        <v>745</v>
      </c>
      <c r="C27" s="84">
        <f>SUM(C3:C26)</f>
        <v>6</v>
      </c>
      <c r="D27" s="83"/>
      <c r="E27" s="84">
        <f>SUM(E3:E26)</f>
        <v>24</v>
      </c>
      <c r="F27" s="83"/>
      <c r="G27" s="83"/>
      <c r="H27" s="83"/>
      <c r="I27" s="83"/>
      <c r="J27" s="85">
        <f>SUM(J3:J26)</f>
        <v>34.065</v>
      </c>
      <c r="K27" s="85">
        <f>SUM(K3:K26)</f>
        <v>10</v>
      </c>
      <c r="L27" s="85">
        <f>SUM(L3:L26)</f>
        <v>10</v>
      </c>
      <c r="M27" s="85">
        <f>SUM(M3:M26)</f>
        <v>36.565</v>
      </c>
    </row>
    <row r="28" spans="1:13" ht="15">
      <c r="A28" s="143"/>
      <c r="B28" s="141" t="s">
        <v>394</v>
      </c>
      <c r="C28" s="141">
        <v>1</v>
      </c>
      <c r="D28" s="141" t="s">
        <v>395</v>
      </c>
      <c r="E28" s="82">
        <v>1</v>
      </c>
      <c r="F28" s="82" t="s">
        <v>490</v>
      </c>
      <c r="G28" s="82" t="s">
        <v>445</v>
      </c>
      <c r="H28" s="82">
        <v>4.16</v>
      </c>
      <c r="I28" s="82">
        <v>34.5</v>
      </c>
      <c r="J28" s="76">
        <v>5</v>
      </c>
      <c r="K28" s="76">
        <v>6.25</v>
      </c>
      <c r="L28" s="76"/>
      <c r="M28" s="76">
        <v>6.25</v>
      </c>
    </row>
    <row r="29" spans="1:13" ht="15">
      <c r="A29" s="143"/>
      <c r="B29" s="142"/>
      <c r="C29" s="142"/>
      <c r="D29" s="142"/>
      <c r="E29" s="82">
        <v>1</v>
      </c>
      <c r="F29" s="82" t="s">
        <v>561</v>
      </c>
      <c r="G29" s="82" t="s">
        <v>445</v>
      </c>
      <c r="H29" s="82">
        <v>4.16</v>
      </c>
      <c r="I29" s="82">
        <v>34.5</v>
      </c>
      <c r="J29" s="76">
        <v>5</v>
      </c>
      <c r="K29" s="76">
        <v>6.25</v>
      </c>
      <c r="L29" s="76"/>
      <c r="M29" s="76">
        <v>6.25</v>
      </c>
    </row>
    <row r="30" spans="1:13" ht="15">
      <c r="A30" s="143"/>
      <c r="B30" s="83" t="s">
        <v>746</v>
      </c>
      <c r="C30" s="84">
        <v>1</v>
      </c>
      <c r="D30" s="83"/>
      <c r="E30" s="84">
        <v>2</v>
      </c>
      <c r="F30" s="83"/>
      <c r="G30" s="83"/>
      <c r="H30" s="83"/>
      <c r="I30" s="83"/>
      <c r="J30" s="85">
        <f>SUM(J28:J29)</f>
        <v>10</v>
      </c>
      <c r="K30" s="85">
        <f>SUM(K28:K29)</f>
        <v>12.5</v>
      </c>
      <c r="L30" s="85">
        <f>SUM(L28:L29)</f>
        <v>0</v>
      </c>
      <c r="M30" s="85">
        <f>SUM(M28:M29)</f>
        <v>12.5</v>
      </c>
    </row>
    <row r="31" spans="1:13" ht="15">
      <c r="A31" s="143"/>
      <c r="B31" s="82" t="s">
        <v>399</v>
      </c>
      <c r="C31" s="82">
        <v>1</v>
      </c>
      <c r="D31" s="82" t="s">
        <v>402</v>
      </c>
      <c r="E31" s="82">
        <v>1</v>
      </c>
      <c r="F31" s="82" t="s">
        <v>747</v>
      </c>
      <c r="G31" s="82" t="s">
        <v>445</v>
      </c>
      <c r="H31" s="82">
        <v>2.3</v>
      </c>
      <c r="I31" s="82">
        <v>23</v>
      </c>
      <c r="J31" s="76">
        <v>5.01</v>
      </c>
      <c r="K31" s="76">
        <v>6.99</v>
      </c>
      <c r="L31" s="76"/>
      <c r="M31" s="76">
        <v>6.99</v>
      </c>
    </row>
    <row r="32" spans="1:13" ht="15">
      <c r="A32" s="142"/>
      <c r="B32" s="83" t="s">
        <v>748</v>
      </c>
      <c r="C32" s="84">
        <v>1</v>
      </c>
      <c r="D32" s="83"/>
      <c r="E32" s="84">
        <v>1</v>
      </c>
      <c r="F32" s="83"/>
      <c r="G32" s="83"/>
      <c r="H32" s="83"/>
      <c r="I32" s="83"/>
      <c r="J32" s="85">
        <f>SUM(J31)</f>
        <v>5.01</v>
      </c>
      <c r="K32" s="85">
        <f>SUM(K31)</f>
        <v>6.99</v>
      </c>
      <c r="L32" s="85">
        <f>SUM(L31)</f>
        <v>0</v>
      </c>
      <c r="M32" s="85">
        <f>SUM(M31)</f>
        <v>6.99</v>
      </c>
    </row>
    <row r="33" spans="1:13" ht="15">
      <c r="A33" s="144" t="s">
        <v>513</v>
      </c>
      <c r="B33" s="145"/>
      <c r="C33" s="83">
        <f>C32+C30+C27</f>
        <v>8</v>
      </c>
      <c r="D33" s="83"/>
      <c r="E33" s="83">
        <f>E32+E30+E27</f>
        <v>27</v>
      </c>
      <c r="F33" s="83"/>
      <c r="G33" s="83"/>
      <c r="H33" s="83"/>
      <c r="I33" s="83"/>
      <c r="J33" s="85">
        <f>J32+J30+J27</f>
        <v>49.074999999999996</v>
      </c>
      <c r="K33" s="85">
        <f>K32+K30+K27</f>
        <v>29.490000000000002</v>
      </c>
      <c r="L33" s="85">
        <f>L32+L30+L27</f>
        <v>10</v>
      </c>
      <c r="M33" s="85">
        <f>M32+M30+M27</f>
        <v>56.055</v>
      </c>
    </row>
    <row r="34" spans="1:13" ht="15">
      <c r="A34" s="141" t="s">
        <v>597</v>
      </c>
      <c r="B34" s="82" t="s">
        <v>749</v>
      </c>
      <c r="C34" s="82">
        <v>1</v>
      </c>
      <c r="D34" s="82" t="s">
        <v>750</v>
      </c>
      <c r="E34" s="82">
        <v>1</v>
      </c>
      <c r="F34" s="82" t="s">
        <v>750</v>
      </c>
      <c r="G34" s="82" t="s">
        <v>445</v>
      </c>
      <c r="H34" s="82">
        <v>69</v>
      </c>
      <c r="I34" s="82">
        <v>13.8</v>
      </c>
      <c r="J34" s="76">
        <v>5</v>
      </c>
      <c r="K34" s="76">
        <v>6.25</v>
      </c>
      <c r="L34" s="76">
        <v>0</v>
      </c>
      <c r="M34" s="76">
        <v>6.25</v>
      </c>
    </row>
    <row r="35" spans="1:13" ht="15">
      <c r="A35" s="143"/>
      <c r="B35" s="82" t="s">
        <v>749</v>
      </c>
      <c r="C35" s="141">
        <v>1</v>
      </c>
      <c r="D35" s="141" t="s">
        <v>751</v>
      </c>
      <c r="E35" s="141">
        <v>2</v>
      </c>
      <c r="F35" s="82" t="s">
        <v>751</v>
      </c>
      <c r="G35" s="82" t="s">
        <v>445</v>
      </c>
      <c r="H35" s="82">
        <v>69</v>
      </c>
      <c r="I35" s="82">
        <v>13.8</v>
      </c>
      <c r="J35" s="76">
        <v>2.5</v>
      </c>
      <c r="K35" s="76">
        <v>0</v>
      </c>
      <c r="L35" s="76">
        <v>0</v>
      </c>
      <c r="M35" s="76">
        <v>2.5</v>
      </c>
    </row>
    <row r="36" spans="1:13" ht="15">
      <c r="A36" s="143"/>
      <c r="B36" s="82" t="s">
        <v>749</v>
      </c>
      <c r="C36" s="142"/>
      <c r="D36" s="142"/>
      <c r="E36" s="142"/>
      <c r="F36" s="82" t="s">
        <v>751</v>
      </c>
      <c r="G36" s="82" t="s">
        <v>445</v>
      </c>
      <c r="H36" s="82">
        <v>69</v>
      </c>
      <c r="I36" s="82">
        <v>13.8</v>
      </c>
      <c r="J36" s="76">
        <v>10</v>
      </c>
      <c r="K36" s="76">
        <v>12.5</v>
      </c>
      <c r="L36" s="76">
        <v>0</v>
      </c>
      <c r="M36" s="76">
        <v>12.5</v>
      </c>
    </row>
    <row r="37" spans="1:13" ht="15">
      <c r="A37" s="143"/>
      <c r="B37" s="82" t="s">
        <v>749</v>
      </c>
      <c r="C37" s="82">
        <v>1</v>
      </c>
      <c r="D37" s="82" t="s">
        <v>752</v>
      </c>
      <c r="E37" s="82">
        <v>1</v>
      </c>
      <c r="F37" s="82" t="s">
        <v>753</v>
      </c>
      <c r="G37" s="82" t="s">
        <v>445</v>
      </c>
      <c r="H37" s="82">
        <v>69</v>
      </c>
      <c r="I37" s="82">
        <v>13.8</v>
      </c>
      <c r="J37" s="76">
        <v>10</v>
      </c>
      <c r="K37" s="76">
        <v>12.5</v>
      </c>
      <c r="L37" s="76">
        <v>0</v>
      </c>
      <c r="M37" s="76">
        <v>12.5</v>
      </c>
    </row>
    <row r="38" spans="1:13" ht="15">
      <c r="A38" s="143"/>
      <c r="B38" s="82" t="s">
        <v>749</v>
      </c>
      <c r="C38" s="82">
        <v>1</v>
      </c>
      <c r="D38" s="82" t="s">
        <v>754</v>
      </c>
      <c r="E38" s="82">
        <v>1</v>
      </c>
      <c r="F38" s="82" t="s">
        <v>754</v>
      </c>
      <c r="G38" s="82" t="s">
        <v>445</v>
      </c>
      <c r="H38" s="82">
        <v>69</v>
      </c>
      <c r="I38" s="82">
        <v>13.8</v>
      </c>
      <c r="J38" s="76">
        <v>10</v>
      </c>
      <c r="K38" s="76">
        <v>12.5</v>
      </c>
      <c r="L38" s="76">
        <v>0</v>
      </c>
      <c r="M38" s="76">
        <v>12.5</v>
      </c>
    </row>
    <row r="39" spans="1:13" ht="15">
      <c r="A39" s="143"/>
      <c r="B39" s="82" t="s">
        <v>749</v>
      </c>
      <c r="C39" s="141">
        <v>1</v>
      </c>
      <c r="D39" s="141" t="s">
        <v>755</v>
      </c>
      <c r="E39" s="141">
        <v>2</v>
      </c>
      <c r="F39" s="82" t="s">
        <v>755</v>
      </c>
      <c r="G39" s="82" t="s">
        <v>445</v>
      </c>
      <c r="H39" s="82">
        <v>69</v>
      </c>
      <c r="I39" s="82">
        <v>13.8</v>
      </c>
      <c r="J39" s="76">
        <v>5</v>
      </c>
      <c r="K39" s="76">
        <v>0</v>
      </c>
      <c r="L39" s="76">
        <v>0</v>
      </c>
      <c r="M39" s="76">
        <v>5</v>
      </c>
    </row>
    <row r="40" spans="1:13" ht="15">
      <c r="A40" s="143"/>
      <c r="B40" s="82" t="s">
        <v>749</v>
      </c>
      <c r="C40" s="142"/>
      <c r="D40" s="142"/>
      <c r="E40" s="142"/>
      <c r="F40" s="82" t="s">
        <v>755</v>
      </c>
      <c r="G40" s="82" t="s">
        <v>445</v>
      </c>
      <c r="H40" s="82">
        <v>69</v>
      </c>
      <c r="I40" s="82">
        <v>13.8</v>
      </c>
      <c r="J40" s="76">
        <v>10</v>
      </c>
      <c r="K40" s="76">
        <v>12.5</v>
      </c>
      <c r="L40" s="76">
        <v>0</v>
      </c>
      <c r="M40" s="76">
        <v>12.5</v>
      </c>
    </row>
    <row r="41" spans="1:13" ht="15">
      <c r="A41" s="143"/>
      <c r="B41" s="82" t="s">
        <v>749</v>
      </c>
      <c r="C41" s="82">
        <v>1</v>
      </c>
      <c r="D41" s="82" t="s">
        <v>756</v>
      </c>
      <c r="E41" s="82">
        <v>1</v>
      </c>
      <c r="F41" s="82" t="s">
        <v>756</v>
      </c>
      <c r="G41" s="82" t="s">
        <v>445</v>
      </c>
      <c r="H41" s="82">
        <v>69</v>
      </c>
      <c r="I41" s="82">
        <v>13.8</v>
      </c>
      <c r="J41" s="76">
        <v>10</v>
      </c>
      <c r="K41" s="76">
        <v>12.5</v>
      </c>
      <c r="L41" s="76">
        <v>0</v>
      </c>
      <c r="M41" s="76">
        <v>12.5</v>
      </c>
    </row>
    <row r="42" spans="1:13" ht="15">
      <c r="A42" s="143"/>
      <c r="B42" s="83" t="s">
        <v>757</v>
      </c>
      <c r="C42" s="83">
        <f>SUM(C34:C41)</f>
        <v>6</v>
      </c>
      <c r="D42" s="83"/>
      <c r="E42" s="83">
        <f>SUM(E34:E41)</f>
        <v>8</v>
      </c>
      <c r="F42" s="83"/>
      <c r="G42" s="83"/>
      <c r="H42" s="83"/>
      <c r="I42" s="83"/>
      <c r="J42" s="85">
        <f>SUM(J34:J41)</f>
        <v>62.5</v>
      </c>
      <c r="K42" s="85">
        <f>SUM(K34:K41)</f>
        <v>68.75</v>
      </c>
      <c r="L42" s="85">
        <f>SUM(L34:L41)</f>
        <v>0</v>
      </c>
      <c r="M42" s="85">
        <f>SUM(M34:M41)</f>
        <v>76.25</v>
      </c>
    </row>
    <row r="43" spans="1:13" ht="15">
      <c r="A43" s="143"/>
      <c r="B43" s="82" t="s">
        <v>758</v>
      </c>
      <c r="C43" s="82">
        <v>1</v>
      </c>
      <c r="D43" s="82" t="s">
        <v>759</v>
      </c>
      <c r="E43" s="82">
        <v>1</v>
      </c>
      <c r="F43" s="82" t="s">
        <v>490</v>
      </c>
      <c r="G43" s="82" t="s">
        <v>445</v>
      </c>
      <c r="H43" s="82">
        <v>69</v>
      </c>
      <c r="I43" s="82">
        <v>13.8</v>
      </c>
      <c r="J43" s="76">
        <v>10</v>
      </c>
      <c r="K43" s="76">
        <v>12.5</v>
      </c>
      <c r="L43" s="76">
        <v>0</v>
      </c>
      <c r="M43" s="76">
        <v>12.5</v>
      </c>
    </row>
    <row r="44" spans="1:13" ht="15">
      <c r="A44" s="143"/>
      <c r="B44" s="82" t="s">
        <v>758</v>
      </c>
      <c r="C44" s="82">
        <v>1</v>
      </c>
      <c r="D44" s="82" t="s">
        <v>760</v>
      </c>
      <c r="E44" s="82">
        <v>1</v>
      </c>
      <c r="F44" s="82" t="s">
        <v>490</v>
      </c>
      <c r="G44" s="82" t="s">
        <v>445</v>
      </c>
      <c r="H44" s="82">
        <v>69</v>
      </c>
      <c r="I44" s="82">
        <v>13.8</v>
      </c>
      <c r="J44" s="76">
        <v>24</v>
      </c>
      <c r="K44" s="76">
        <v>32</v>
      </c>
      <c r="L44" s="76"/>
      <c r="M44" s="76">
        <v>32</v>
      </c>
    </row>
    <row r="45" spans="1:13" ht="15">
      <c r="A45" s="143"/>
      <c r="B45" s="82" t="s">
        <v>758</v>
      </c>
      <c r="C45" s="82">
        <v>1</v>
      </c>
      <c r="D45" s="82" t="s">
        <v>761</v>
      </c>
      <c r="E45" s="82">
        <v>1</v>
      </c>
      <c r="F45" s="82" t="s">
        <v>490</v>
      </c>
      <c r="G45" s="82" t="s">
        <v>445</v>
      </c>
      <c r="H45" s="82">
        <v>69</v>
      </c>
      <c r="I45" s="82">
        <v>13.8</v>
      </c>
      <c r="J45" s="76">
        <v>10</v>
      </c>
      <c r="K45" s="76">
        <v>12.5</v>
      </c>
      <c r="L45" s="76"/>
      <c r="M45" s="76">
        <v>12.5</v>
      </c>
    </row>
    <row r="46" spans="1:13" ht="15">
      <c r="A46" s="143"/>
      <c r="B46" s="82" t="s">
        <v>758</v>
      </c>
      <c r="C46" s="82">
        <v>1</v>
      </c>
      <c r="D46" s="82" t="s">
        <v>762</v>
      </c>
      <c r="E46" s="82">
        <v>1</v>
      </c>
      <c r="F46" s="82" t="s">
        <v>490</v>
      </c>
      <c r="G46" s="82" t="s">
        <v>445</v>
      </c>
      <c r="H46" s="82">
        <v>69</v>
      </c>
      <c r="I46" s="82">
        <v>13.8</v>
      </c>
      <c r="J46" s="76">
        <v>20</v>
      </c>
      <c r="K46" s="76">
        <v>24</v>
      </c>
      <c r="L46" s="76"/>
      <c r="M46" s="76">
        <v>24</v>
      </c>
    </row>
    <row r="47" spans="1:13" ht="15">
      <c r="A47" s="143"/>
      <c r="B47" s="82" t="s">
        <v>758</v>
      </c>
      <c r="C47" s="82">
        <v>1</v>
      </c>
      <c r="D47" s="82" t="s">
        <v>763</v>
      </c>
      <c r="E47" s="82">
        <v>1</v>
      </c>
      <c r="F47" s="82" t="s">
        <v>490</v>
      </c>
      <c r="G47" s="82" t="s">
        <v>445</v>
      </c>
      <c r="H47" s="82">
        <v>69</v>
      </c>
      <c r="I47" s="82">
        <v>13.8</v>
      </c>
      <c r="J47" s="76">
        <v>20</v>
      </c>
      <c r="K47" s="76">
        <v>24</v>
      </c>
      <c r="L47" s="76"/>
      <c r="M47" s="76">
        <v>24</v>
      </c>
    </row>
    <row r="48" spans="1:13" ht="15">
      <c r="A48" s="143"/>
      <c r="B48" s="82" t="s">
        <v>758</v>
      </c>
      <c r="C48" s="141">
        <v>1</v>
      </c>
      <c r="D48" s="141" t="s">
        <v>764</v>
      </c>
      <c r="E48" s="141">
        <v>2</v>
      </c>
      <c r="F48" s="82" t="s">
        <v>490</v>
      </c>
      <c r="G48" s="82" t="s">
        <v>445</v>
      </c>
      <c r="H48" s="82">
        <v>69</v>
      </c>
      <c r="I48" s="82">
        <v>13.8</v>
      </c>
      <c r="J48" s="76">
        <v>10</v>
      </c>
      <c r="K48" s="76">
        <v>12.5</v>
      </c>
      <c r="L48" s="76"/>
      <c r="M48" s="76">
        <v>12.5</v>
      </c>
    </row>
    <row r="49" spans="1:13" ht="15">
      <c r="A49" s="143"/>
      <c r="B49" s="82" t="s">
        <v>758</v>
      </c>
      <c r="C49" s="142"/>
      <c r="D49" s="142"/>
      <c r="E49" s="142"/>
      <c r="F49" s="82" t="s">
        <v>561</v>
      </c>
      <c r="G49" s="82" t="s">
        <v>445</v>
      </c>
      <c r="H49" s="82">
        <v>69</v>
      </c>
      <c r="I49" s="82">
        <v>13.8</v>
      </c>
      <c r="J49" s="76">
        <v>10</v>
      </c>
      <c r="K49" s="76">
        <v>12.5</v>
      </c>
      <c r="L49" s="76"/>
      <c r="M49" s="76">
        <v>12.5</v>
      </c>
    </row>
    <row r="50" spans="1:13" ht="15">
      <c r="A50" s="143"/>
      <c r="B50" s="82" t="s">
        <v>758</v>
      </c>
      <c r="C50" s="82">
        <v>1</v>
      </c>
      <c r="D50" s="82" t="s">
        <v>765</v>
      </c>
      <c r="E50" s="82">
        <v>1</v>
      </c>
      <c r="F50" s="82" t="s">
        <v>490</v>
      </c>
      <c r="G50" s="82" t="s">
        <v>445</v>
      </c>
      <c r="H50" s="82">
        <v>69</v>
      </c>
      <c r="I50" s="82">
        <v>13.8</v>
      </c>
      <c r="J50" s="76">
        <v>5</v>
      </c>
      <c r="K50" s="76"/>
      <c r="L50" s="76"/>
      <c r="M50" s="76">
        <v>5</v>
      </c>
    </row>
    <row r="51" spans="1:13" ht="15">
      <c r="A51" s="143"/>
      <c r="B51" s="82" t="s">
        <v>758</v>
      </c>
      <c r="C51" s="82">
        <v>1</v>
      </c>
      <c r="D51" s="82" t="s">
        <v>766</v>
      </c>
      <c r="E51" s="82">
        <v>1</v>
      </c>
      <c r="F51" s="82" t="s">
        <v>490</v>
      </c>
      <c r="G51" s="82" t="s">
        <v>445</v>
      </c>
      <c r="H51" s="82">
        <v>69</v>
      </c>
      <c r="I51" s="82">
        <v>13.8</v>
      </c>
      <c r="J51" s="76">
        <v>10</v>
      </c>
      <c r="K51" s="76">
        <v>12.5</v>
      </c>
      <c r="L51" s="76">
        <v>0</v>
      </c>
      <c r="M51" s="76">
        <v>12.5</v>
      </c>
    </row>
    <row r="52" spans="1:13" ht="15">
      <c r="A52" s="143"/>
      <c r="B52" s="82" t="s">
        <v>758</v>
      </c>
      <c r="C52" s="82">
        <v>1</v>
      </c>
      <c r="D52" s="82" t="s">
        <v>767</v>
      </c>
      <c r="E52" s="82">
        <v>1</v>
      </c>
      <c r="F52" s="82" t="s">
        <v>490</v>
      </c>
      <c r="G52" s="82" t="s">
        <v>445</v>
      </c>
      <c r="H52" s="82">
        <v>69</v>
      </c>
      <c r="I52" s="82">
        <v>13.8</v>
      </c>
      <c r="J52" s="76">
        <v>16</v>
      </c>
      <c r="K52" s="76">
        <v>20</v>
      </c>
      <c r="L52" s="76"/>
      <c r="M52" s="76">
        <v>20</v>
      </c>
    </row>
    <row r="53" spans="1:13" ht="15">
      <c r="A53" s="143"/>
      <c r="B53" s="82" t="s">
        <v>758</v>
      </c>
      <c r="C53" s="82">
        <v>1</v>
      </c>
      <c r="D53" s="82" t="s">
        <v>768</v>
      </c>
      <c r="E53" s="82">
        <v>1</v>
      </c>
      <c r="F53" s="82" t="s">
        <v>490</v>
      </c>
      <c r="G53" s="82" t="s">
        <v>445</v>
      </c>
      <c r="H53" s="82">
        <v>69</v>
      </c>
      <c r="I53" s="82">
        <v>13.8</v>
      </c>
      <c r="J53" s="76">
        <v>20</v>
      </c>
      <c r="K53" s="76">
        <v>24</v>
      </c>
      <c r="L53" s="76"/>
      <c r="M53" s="76">
        <v>24</v>
      </c>
    </row>
    <row r="54" spans="1:13" ht="15">
      <c r="A54" s="143"/>
      <c r="B54" s="82" t="s">
        <v>758</v>
      </c>
      <c r="C54" s="141">
        <v>1</v>
      </c>
      <c r="D54" s="141" t="s">
        <v>769</v>
      </c>
      <c r="E54" s="141">
        <v>2</v>
      </c>
      <c r="F54" s="82" t="s">
        <v>490</v>
      </c>
      <c r="G54" s="82" t="s">
        <v>445</v>
      </c>
      <c r="H54" s="82">
        <v>69</v>
      </c>
      <c r="I54" s="82">
        <v>13.8</v>
      </c>
      <c r="J54" s="76">
        <v>16</v>
      </c>
      <c r="K54" s="76">
        <v>20</v>
      </c>
      <c r="L54" s="76">
        <v>0</v>
      </c>
      <c r="M54" s="76">
        <v>20</v>
      </c>
    </row>
    <row r="55" spans="1:13" ht="15">
      <c r="A55" s="143"/>
      <c r="B55" s="82" t="s">
        <v>758</v>
      </c>
      <c r="C55" s="142"/>
      <c r="D55" s="142"/>
      <c r="E55" s="142"/>
      <c r="F55" s="82" t="s">
        <v>561</v>
      </c>
      <c r="G55" s="82" t="s">
        <v>445</v>
      </c>
      <c r="H55" s="82">
        <v>69</v>
      </c>
      <c r="I55" s="82">
        <v>13.8</v>
      </c>
      <c r="J55" s="76">
        <v>5</v>
      </c>
      <c r="K55" s="76">
        <v>6.25</v>
      </c>
      <c r="L55" s="76"/>
      <c r="M55" s="76">
        <v>6.25</v>
      </c>
    </row>
    <row r="56" spans="1:13" ht="15">
      <c r="A56" s="143"/>
      <c r="B56" s="82" t="s">
        <v>758</v>
      </c>
      <c r="C56" s="82">
        <v>1</v>
      </c>
      <c r="D56" s="82" t="s">
        <v>693</v>
      </c>
      <c r="E56" s="82">
        <v>1</v>
      </c>
      <c r="F56" s="82" t="s">
        <v>490</v>
      </c>
      <c r="G56" s="82" t="s">
        <v>445</v>
      </c>
      <c r="H56" s="82">
        <v>69</v>
      </c>
      <c r="I56" s="82">
        <v>13.8</v>
      </c>
      <c r="J56" s="76">
        <v>20</v>
      </c>
      <c r="K56" s="76">
        <v>24</v>
      </c>
      <c r="L56" s="76"/>
      <c r="M56" s="76">
        <v>24</v>
      </c>
    </row>
    <row r="57" spans="1:13" ht="15">
      <c r="A57" s="143"/>
      <c r="B57" s="82" t="s">
        <v>758</v>
      </c>
      <c r="C57" s="141">
        <v>1</v>
      </c>
      <c r="D57" s="141" t="s">
        <v>770</v>
      </c>
      <c r="E57" s="141">
        <v>2</v>
      </c>
      <c r="F57" s="82" t="s">
        <v>490</v>
      </c>
      <c r="G57" s="82" t="s">
        <v>445</v>
      </c>
      <c r="H57" s="82">
        <v>69</v>
      </c>
      <c r="I57" s="82">
        <v>13.8</v>
      </c>
      <c r="J57" s="76">
        <v>10</v>
      </c>
      <c r="K57" s="76">
        <v>12.5</v>
      </c>
      <c r="L57" s="76">
        <v>0</v>
      </c>
      <c r="M57" s="76">
        <v>12.5</v>
      </c>
    </row>
    <row r="58" spans="1:13" ht="15">
      <c r="A58" s="143"/>
      <c r="B58" s="82" t="s">
        <v>758</v>
      </c>
      <c r="C58" s="142"/>
      <c r="D58" s="142"/>
      <c r="E58" s="142"/>
      <c r="F58" s="82" t="s">
        <v>561</v>
      </c>
      <c r="G58" s="82" t="s">
        <v>445</v>
      </c>
      <c r="H58" s="82">
        <v>69</v>
      </c>
      <c r="I58" s="82">
        <v>13.8</v>
      </c>
      <c r="J58" s="76">
        <v>3.75</v>
      </c>
      <c r="K58" s="76">
        <v>0</v>
      </c>
      <c r="L58" s="76">
        <v>0</v>
      </c>
      <c r="M58" s="76">
        <v>3.75</v>
      </c>
    </row>
    <row r="59" spans="1:13" ht="15">
      <c r="A59" s="143"/>
      <c r="B59" s="82" t="s">
        <v>758</v>
      </c>
      <c r="C59" s="141">
        <v>1</v>
      </c>
      <c r="D59" s="141" t="s">
        <v>771</v>
      </c>
      <c r="E59" s="141">
        <v>2</v>
      </c>
      <c r="F59" s="82" t="s">
        <v>490</v>
      </c>
      <c r="G59" s="82" t="s">
        <v>445</v>
      </c>
      <c r="H59" s="82">
        <v>69</v>
      </c>
      <c r="I59" s="82">
        <v>13.8</v>
      </c>
      <c r="J59" s="76">
        <v>20</v>
      </c>
      <c r="K59" s="76">
        <v>24</v>
      </c>
      <c r="L59" s="76"/>
      <c r="M59" s="76">
        <v>24</v>
      </c>
    </row>
    <row r="60" spans="1:13" ht="15">
      <c r="A60" s="143"/>
      <c r="B60" s="82" t="s">
        <v>758</v>
      </c>
      <c r="C60" s="142"/>
      <c r="D60" s="142"/>
      <c r="E60" s="142"/>
      <c r="F60" s="82" t="s">
        <v>561</v>
      </c>
      <c r="G60" s="82" t="s">
        <v>445</v>
      </c>
      <c r="H60" s="82">
        <v>69</v>
      </c>
      <c r="I60" s="82">
        <v>13.8</v>
      </c>
      <c r="J60" s="76">
        <v>10</v>
      </c>
      <c r="K60" s="76">
        <v>12.5</v>
      </c>
      <c r="L60" s="76">
        <v>0</v>
      </c>
      <c r="M60" s="76">
        <v>12.5</v>
      </c>
    </row>
    <row r="61" spans="1:13" ht="15">
      <c r="A61" s="143"/>
      <c r="B61" s="82" t="s">
        <v>758</v>
      </c>
      <c r="C61" s="82">
        <v>1</v>
      </c>
      <c r="D61" s="82" t="s">
        <v>772</v>
      </c>
      <c r="E61" s="82">
        <v>1</v>
      </c>
      <c r="F61" s="82" t="s">
        <v>490</v>
      </c>
      <c r="G61" s="82" t="s">
        <v>445</v>
      </c>
      <c r="H61" s="82">
        <v>69</v>
      </c>
      <c r="I61" s="82">
        <v>13.8</v>
      </c>
      <c r="J61" s="76">
        <v>16</v>
      </c>
      <c r="K61" s="76">
        <v>20</v>
      </c>
      <c r="L61" s="76"/>
      <c r="M61" s="76">
        <v>20</v>
      </c>
    </row>
    <row r="62" spans="1:13" ht="15">
      <c r="A62" s="143"/>
      <c r="B62" s="82" t="s">
        <v>758</v>
      </c>
      <c r="C62" s="141">
        <v>1</v>
      </c>
      <c r="D62" s="141" t="s">
        <v>773</v>
      </c>
      <c r="E62" s="141">
        <v>4</v>
      </c>
      <c r="F62" s="82" t="s">
        <v>490</v>
      </c>
      <c r="G62" s="82" t="s">
        <v>445</v>
      </c>
      <c r="H62" s="82">
        <v>69</v>
      </c>
      <c r="I62" s="82">
        <v>13.8</v>
      </c>
      <c r="J62" s="76">
        <v>16</v>
      </c>
      <c r="K62" s="76">
        <v>20</v>
      </c>
      <c r="L62" s="76">
        <v>0</v>
      </c>
      <c r="M62" s="76">
        <v>20</v>
      </c>
    </row>
    <row r="63" spans="1:13" ht="15">
      <c r="A63" s="143"/>
      <c r="B63" s="82" t="s">
        <v>758</v>
      </c>
      <c r="C63" s="143"/>
      <c r="D63" s="143"/>
      <c r="E63" s="143"/>
      <c r="F63" s="82" t="s">
        <v>561</v>
      </c>
      <c r="G63" s="82" t="s">
        <v>445</v>
      </c>
      <c r="H63" s="82">
        <v>69</v>
      </c>
      <c r="I63" s="82">
        <v>13.8</v>
      </c>
      <c r="J63" s="76">
        <v>5</v>
      </c>
      <c r="K63" s="76">
        <v>6.25</v>
      </c>
      <c r="L63" s="76">
        <v>0</v>
      </c>
      <c r="M63" s="76">
        <v>6.25</v>
      </c>
    </row>
    <row r="64" spans="1:13" ht="15">
      <c r="A64" s="143"/>
      <c r="B64" s="82" t="s">
        <v>758</v>
      </c>
      <c r="C64" s="143"/>
      <c r="D64" s="143"/>
      <c r="E64" s="143"/>
      <c r="F64" s="82" t="s">
        <v>562</v>
      </c>
      <c r="G64" s="82" t="s">
        <v>445</v>
      </c>
      <c r="H64" s="82">
        <v>69</v>
      </c>
      <c r="I64" s="82">
        <v>13.8</v>
      </c>
      <c r="J64" s="76">
        <v>5</v>
      </c>
      <c r="K64" s="76"/>
      <c r="L64" s="76"/>
      <c r="M64" s="76">
        <v>5</v>
      </c>
    </row>
    <row r="65" spans="1:13" ht="15">
      <c r="A65" s="143"/>
      <c r="B65" s="82" t="s">
        <v>758</v>
      </c>
      <c r="C65" s="142"/>
      <c r="D65" s="142"/>
      <c r="E65" s="142"/>
      <c r="F65" s="82" t="s">
        <v>563</v>
      </c>
      <c r="G65" s="82" t="s">
        <v>445</v>
      </c>
      <c r="H65" s="82">
        <v>69</v>
      </c>
      <c r="I65" s="82">
        <v>13.8</v>
      </c>
      <c r="J65" s="76">
        <v>10</v>
      </c>
      <c r="K65" s="76">
        <v>12</v>
      </c>
      <c r="L65" s="76"/>
      <c r="M65" s="76">
        <v>12</v>
      </c>
    </row>
    <row r="66" spans="1:13" ht="15">
      <c r="A66" s="143"/>
      <c r="B66" s="82" t="s">
        <v>758</v>
      </c>
      <c r="C66" s="141">
        <v>1</v>
      </c>
      <c r="D66" s="141" t="s">
        <v>92</v>
      </c>
      <c r="E66" s="141">
        <v>2</v>
      </c>
      <c r="F66" s="82" t="s">
        <v>490</v>
      </c>
      <c r="G66" s="82" t="s">
        <v>445</v>
      </c>
      <c r="H66" s="82">
        <v>69</v>
      </c>
      <c r="I66" s="82">
        <v>13.8</v>
      </c>
      <c r="J66" s="76">
        <v>16</v>
      </c>
      <c r="K66" s="76">
        <v>20</v>
      </c>
      <c r="L66" s="76"/>
      <c r="M66" s="76">
        <v>20</v>
      </c>
    </row>
    <row r="67" spans="1:13" ht="15">
      <c r="A67" s="143"/>
      <c r="B67" s="82" t="s">
        <v>758</v>
      </c>
      <c r="C67" s="142"/>
      <c r="D67" s="142"/>
      <c r="E67" s="142"/>
      <c r="F67" s="82" t="s">
        <v>561</v>
      </c>
      <c r="G67" s="82" t="s">
        <v>445</v>
      </c>
      <c r="H67" s="82">
        <v>69</v>
      </c>
      <c r="I67" s="82">
        <v>13.8</v>
      </c>
      <c r="J67" s="76">
        <v>16</v>
      </c>
      <c r="K67" s="76">
        <v>20</v>
      </c>
      <c r="L67" s="76"/>
      <c r="M67" s="76">
        <v>20</v>
      </c>
    </row>
    <row r="68" spans="1:13" ht="15">
      <c r="A68" s="143"/>
      <c r="B68" s="82" t="s">
        <v>758</v>
      </c>
      <c r="C68" s="82">
        <v>1</v>
      </c>
      <c r="D68" s="82" t="s">
        <v>774</v>
      </c>
      <c r="E68" s="82">
        <v>1</v>
      </c>
      <c r="F68" s="82" t="s">
        <v>490</v>
      </c>
      <c r="G68" s="82" t="s">
        <v>445</v>
      </c>
      <c r="H68" s="82">
        <v>69</v>
      </c>
      <c r="I68" s="82">
        <v>13.8</v>
      </c>
      <c r="J68" s="76">
        <v>5</v>
      </c>
      <c r="K68" s="76">
        <v>6.25</v>
      </c>
      <c r="L68" s="76"/>
      <c r="M68" s="76">
        <v>6.25</v>
      </c>
    </row>
    <row r="69" spans="1:13" ht="15">
      <c r="A69" s="143"/>
      <c r="B69" s="83" t="s">
        <v>775</v>
      </c>
      <c r="C69" s="83">
        <f>SUM(C43:C68)</f>
        <v>18</v>
      </c>
      <c r="D69" s="83"/>
      <c r="E69" s="83">
        <f>SUM(E43:E68)</f>
        <v>26</v>
      </c>
      <c r="F69" s="83"/>
      <c r="G69" s="83"/>
      <c r="H69" s="83"/>
      <c r="I69" s="83"/>
      <c r="J69" s="85">
        <f>SUM(J43:J68)</f>
        <v>328.75</v>
      </c>
      <c r="K69" s="85">
        <f>SUM(K43:K68)</f>
        <v>390.25</v>
      </c>
      <c r="L69" s="85">
        <f>SUM(L43:L68)</f>
        <v>0</v>
      </c>
      <c r="M69" s="85">
        <f>SUM(M43:M68)</f>
        <v>404</v>
      </c>
    </row>
    <row r="70" spans="1:13" ht="15">
      <c r="A70" s="143"/>
      <c r="B70" s="82" t="s">
        <v>776</v>
      </c>
      <c r="C70" s="82">
        <v>1</v>
      </c>
      <c r="D70" s="82" t="s">
        <v>777</v>
      </c>
      <c r="E70" s="82">
        <v>1</v>
      </c>
      <c r="F70" s="82" t="s">
        <v>778</v>
      </c>
      <c r="G70" s="82" t="s">
        <v>445</v>
      </c>
      <c r="H70" s="82">
        <v>69</v>
      </c>
      <c r="I70" s="82">
        <v>13.8</v>
      </c>
      <c r="J70" s="76">
        <v>16</v>
      </c>
      <c r="K70" s="76">
        <v>20</v>
      </c>
      <c r="L70" s="76">
        <v>24</v>
      </c>
      <c r="M70" s="76">
        <v>24</v>
      </c>
    </row>
    <row r="71" spans="1:13" ht="15">
      <c r="A71" s="143"/>
      <c r="B71" s="82" t="s">
        <v>776</v>
      </c>
      <c r="C71" s="82">
        <v>1</v>
      </c>
      <c r="D71" s="82" t="s">
        <v>779</v>
      </c>
      <c r="E71" s="82">
        <v>1</v>
      </c>
      <c r="F71" s="82" t="s">
        <v>780</v>
      </c>
      <c r="G71" s="82" t="s">
        <v>445</v>
      </c>
      <c r="H71" s="82">
        <v>69</v>
      </c>
      <c r="I71" s="82">
        <v>13.8</v>
      </c>
      <c r="J71" s="76">
        <v>5</v>
      </c>
      <c r="K71" s="76">
        <v>5</v>
      </c>
      <c r="L71" s="76">
        <v>5</v>
      </c>
      <c r="M71" s="76">
        <v>5</v>
      </c>
    </row>
    <row r="72" spans="1:13" ht="15">
      <c r="A72" s="143"/>
      <c r="B72" s="82" t="s">
        <v>776</v>
      </c>
      <c r="C72" s="82">
        <v>1</v>
      </c>
      <c r="D72" s="82" t="s">
        <v>781</v>
      </c>
      <c r="E72" s="82">
        <v>1</v>
      </c>
      <c r="F72" s="82" t="s">
        <v>782</v>
      </c>
      <c r="G72" s="82" t="s">
        <v>445</v>
      </c>
      <c r="H72" s="82">
        <v>69</v>
      </c>
      <c r="I72" s="82">
        <v>13.8</v>
      </c>
      <c r="J72" s="76">
        <v>10</v>
      </c>
      <c r="K72" s="76">
        <v>12.5</v>
      </c>
      <c r="L72" s="76">
        <v>12.5</v>
      </c>
      <c r="M72" s="76">
        <v>12.5</v>
      </c>
    </row>
    <row r="73" spans="1:13" ht="15">
      <c r="A73" s="143"/>
      <c r="B73" s="82" t="s">
        <v>776</v>
      </c>
      <c r="C73" s="82">
        <v>1</v>
      </c>
      <c r="D73" s="82" t="s">
        <v>783</v>
      </c>
      <c r="E73" s="82">
        <v>1</v>
      </c>
      <c r="F73" s="82" t="s">
        <v>784</v>
      </c>
      <c r="G73" s="82" t="s">
        <v>445</v>
      </c>
      <c r="H73" s="82">
        <v>69</v>
      </c>
      <c r="I73" s="82">
        <v>13.8</v>
      </c>
      <c r="J73" s="76">
        <v>16</v>
      </c>
      <c r="K73" s="76">
        <v>20</v>
      </c>
      <c r="L73" s="76">
        <v>24</v>
      </c>
      <c r="M73" s="76">
        <v>24</v>
      </c>
    </row>
    <row r="74" spans="1:13" ht="15">
      <c r="A74" s="143"/>
      <c r="B74" s="82" t="s">
        <v>776</v>
      </c>
      <c r="C74" s="82">
        <v>1</v>
      </c>
      <c r="D74" s="82" t="s">
        <v>785</v>
      </c>
      <c r="E74" s="82">
        <v>1</v>
      </c>
      <c r="F74" s="82" t="s">
        <v>786</v>
      </c>
      <c r="G74" s="82" t="s">
        <v>445</v>
      </c>
      <c r="H74" s="82">
        <v>69</v>
      </c>
      <c r="I74" s="82">
        <v>13.8</v>
      </c>
      <c r="J74" s="76">
        <v>5</v>
      </c>
      <c r="K74" s="76">
        <v>6.25</v>
      </c>
      <c r="L74" s="76">
        <v>6.25</v>
      </c>
      <c r="M74" s="76">
        <v>6.25</v>
      </c>
    </row>
    <row r="75" spans="1:13" ht="15">
      <c r="A75" s="143"/>
      <c r="B75" s="82" t="s">
        <v>776</v>
      </c>
      <c r="C75" s="82">
        <v>1</v>
      </c>
      <c r="D75" s="82" t="s">
        <v>787</v>
      </c>
      <c r="E75" s="82">
        <v>1</v>
      </c>
      <c r="F75" s="82" t="s">
        <v>788</v>
      </c>
      <c r="G75" s="82" t="s">
        <v>445</v>
      </c>
      <c r="H75" s="82">
        <v>69</v>
      </c>
      <c r="I75" s="82">
        <v>13.8</v>
      </c>
      <c r="J75" s="76">
        <v>10</v>
      </c>
      <c r="K75" s="76">
        <v>12.5</v>
      </c>
      <c r="L75" s="76">
        <v>12.5</v>
      </c>
      <c r="M75" s="76">
        <v>12.5</v>
      </c>
    </row>
    <row r="76" spans="1:13" ht="15">
      <c r="A76" s="143"/>
      <c r="B76" s="82" t="s">
        <v>776</v>
      </c>
      <c r="C76" s="82">
        <v>1</v>
      </c>
      <c r="D76" s="82" t="s">
        <v>789</v>
      </c>
      <c r="E76" s="82">
        <v>1</v>
      </c>
      <c r="F76" s="82" t="s">
        <v>790</v>
      </c>
      <c r="G76" s="82" t="s">
        <v>445</v>
      </c>
      <c r="H76" s="82">
        <v>69</v>
      </c>
      <c r="I76" s="82">
        <v>13.8</v>
      </c>
      <c r="J76" s="76">
        <v>18</v>
      </c>
      <c r="K76" s="76">
        <v>24</v>
      </c>
      <c r="L76" s="76"/>
      <c r="M76" s="76">
        <v>24</v>
      </c>
    </row>
    <row r="77" spans="1:13" ht="15">
      <c r="A77" s="143"/>
      <c r="B77" s="82" t="s">
        <v>776</v>
      </c>
      <c r="C77" s="141">
        <v>1</v>
      </c>
      <c r="D77" s="141" t="s">
        <v>791</v>
      </c>
      <c r="E77" s="141">
        <v>2</v>
      </c>
      <c r="F77" s="82" t="s">
        <v>792</v>
      </c>
      <c r="G77" s="82" t="s">
        <v>445</v>
      </c>
      <c r="H77" s="82">
        <v>69</v>
      </c>
      <c r="I77" s="82">
        <v>13.2</v>
      </c>
      <c r="J77" s="76">
        <v>10</v>
      </c>
      <c r="K77" s="76">
        <v>12.5</v>
      </c>
      <c r="L77" s="76">
        <v>12.5</v>
      </c>
      <c r="M77" s="76">
        <v>12.5</v>
      </c>
    </row>
    <row r="78" spans="1:13" ht="15">
      <c r="A78" s="143"/>
      <c r="B78" s="82" t="s">
        <v>776</v>
      </c>
      <c r="C78" s="142"/>
      <c r="D78" s="142"/>
      <c r="E78" s="142"/>
      <c r="F78" s="82" t="s">
        <v>793</v>
      </c>
      <c r="G78" s="82" t="s">
        <v>445</v>
      </c>
      <c r="H78" s="82">
        <v>69</v>
      </c>
      <c r="I78" s="82">
        <v>13.8</v>
      </c>
      <c r="J78" s="76">
        <v>12</v>
      </c>
      <c r="K78" s="76">
        <v>16</v>
      </c>
      <c r="L78" s="76">
        <v>16</v>
      </c>
      <c r="M78" s="76">
        <v>16</v>
      </c>
    </row>
    <row r="79" spans="1:13" ht="15">
      <c r="A79" s="143"/>
      <c r="B79" s="82" t="s">
        <v>776</v>
      </c>
      <c r="C79" s="82">
        <v>1</v>
      </c>
      <c r="D79" s="82" t="s">
        <v>715</v>
      </c>
      <c r="E79" s="82">
        <v>1</v>
      </c>
      <c r="F79" s="82" t="s">
        <v>794</v>
      </c>
      <c r="G79" s="82" t="s">
        <v>445</v>
      </c>
      <c r="H79" s="82">
        <v>69</v>
      </c>
      <c r="I79" s="82">
        <v>13.8</v>
      </c>
      <c r="J79" s="76">
        <v>10</v>
      </c>
      <c r="K79" s="76">
        <v>12.5</v>
      </c>
      <c r="L79" s="76">
        <v>12.5</v>
      </c>
      <c r="M79" s="76">
        <v>12.5</v>
      </c>
    </row>
    <row r="80" spans="1:13" ht="15">
      <c r="A80" s="143"/>
      <c r="B80" s="82" t="s">
        <v>776</v>
      </c>
      <c r="C80" s="82">
        <v>1</v>
      </c>
      <c r="D80" s="82" t="s">
        <v>795</v>
      </c>
      <c r="E80" s="82">
        <v>1</v>
      </c>
      <c r="F80" s="82" t="s">
        <v>796</v>
      </c>
      <c r="G80" s="82" t="s">
        <v>445</v>
      </c>
      <c r="H80" s="82">
        <v>69</v>
      </c>
      <c r="I80" s="82">
        <v>13.8</v>
      </c>
      <c r="J80" s="76">
        <v>10</v>
      </c>
      <c r="K80" s="76">
        <v>12.5</v>
      </c>
      <c r="L80" s="76">
        <v>12.5</v>
      </c>
      <c r="M80" s="76">
        <v>12.5</v>
      </c>
    </row>
    <row r="81" spans="1:13" ht="15">
      <c r="A81" s="143"/>
      <c r="B81" s="82" t="s">
        <v>776</v>
      </c>
      <c r="C81" s="82">
        <v>1</v>
      </c>
      <c r="D81" s="82" t="s">
        <v>797</v>
      </c>
      <c r="E81" s="82">
        <v>1</v>
      </c>
      <c r="F81" s="82" t="s">
        <v>798</v>
      </c>
      <c r="G81" s="82" t="s">
        <v>445</v>
      </c>
      <c r="H81" s="82">
        <v>69</v>
      </c>
      <c r="I81" s="82">
        <v>13.8</v>
      </c>
      <c r="J81" s="76">
        <v>10</v>
      </c>
      <c r="K81" s="76">
        <v>12.5</v>
      </c>
      <c r="L81" s="76">
        <v>12.5</v>
      </c>
      <c r="M81" s="76">
        <v>12.5</v>
      </c>
    </row>
    <row r="82" spans="1:13" ht="15">
      <c r="A82" s="143"/>
      <c r="B82" s="82" t="s">
        <v>776</v>
      </c>
      <c r="C82" s="82">
        <v>1</v>
      </c>
      <c r="D82" s="82" t="s">
        <v>799</v>
      </c>
      <c r="E82" s="82">
        <v>1</v>
      </c>
      <c r="F82" s="82" t="s">
        <v>800</v>
      </c>
      <c r="G82" s="82" t="s">
        <v>445</v>
      </c>
      <c r="H82" s="82">
        <v>69</v>
      </c>
      <c r="I82" s="82">
        <v>13.8</v>
      </c>
      <c r="J82" s="76">
        <v>10</v>
      </c>
      <c r="K82" s="76">
        <v>12.5</v>
      </c>
      <c r="L82" s="76">
        <v>12.5</v>
      </c>
      <c r="M82" s="76">
        <v>12.5</v>
      </c>
    </row>
    <row r="83" spans="1:13" ht="15">
      <c r="A83" s="143"/>
      <c r="B83" s="82" t="s">
        <v>776</v>
      </c>
      <c r="C83" s="82">
        <v>1</v>
      </c>
      <c r="D83" s="82" t="s">
        <v>801</v>
      </c>
      <c r="E83" s="82">
        <v>1</v>
      </c>
      <c r="F83" s="82" t="s">
        <v>802</v>
      </c>
      <c r="G83" s="82" t="s">
        <v>445</v>
      </c>
      <c r="H83" s="82">
        <v>69</v>
      </c>
      <c r="I83" s="82">
        <v>13.8</v>
      </c>
      <c r="J83" s="76">
        <v>16</v>
      </c>
      <c r="K83" s="76">
        <v>20</v>
      </c>
      <c r="L83" s="76">
        <v>24</v>
      </c>
      <c r="M83" s="76">
        <v>24</v>
      </c>
    </row>
    <row r="84" spans="1:13" ht="15">
      <c r="A84" s="143"/>
      <c r="B84" s="82" t="s">
        <v>776</v>
      </c>
      <c r="C84" s="82">
        <v>1</v>
      </c>
      <c r="D84" s="82" t="s">
        <v>803</v>
      </c>
      <c r="E84" s="82">
        <v>1</v>
      </c>
      <c r="F84" s="82" t="s">
        <v>804</v>
      </c>
      <c r="G84" s="82" t="s">
        <v>445</v>
      </c>
      <c r="H84" s="82">
        <v>69</v>
      </c>
      <c r="I84" s="82">
        <v>13.8</v>
      </c>
      <c r="J84" s="76">
        <v>12</v>
      </c>
      <c r="K84" s="76">
        <v>16</v>
      </c>
      <c r="L84" s="76">
        <v>16</v>
      </c>
      <c r="M84" s="76">
        <v>16</v>
      </c>
    </row>
    <row r="85" spans="1:13" ht="15">
      <c r="A85" s="143"/>
      <c r="B85" s="82" t="s">
        <v>776</v>
      </c>
      <c r="C85" s="82">
        <v>1</v>
      </c>
      <c r="D85" s="82" t="s">
        <v>805</v>
      </c>
      <c r="E85" s="82">
        <v>1</v>
      </c>
      <c r="F85" s="82" t="s">
        <v>806</v>
      </c>
      <c r="G85" s="82" t="s">
        <v>445</v>
      </c>
      <c r="H85" s="82">
        <v>69</v>
      </c>
      <c r="I85" s="82">
        <v>13.8</v>
      </c>
      <c r="J85" s="76">
        <v>5</v>
      </c>
      <c r="K85" s="76">
        <v>6.25</v>
      </c>
      <c r="L85" s="76">
        <v>6.25</v>
      </c>
      <c r="M85" s="76">
        <v>6.25</v>
      </c>
    </row>
    <row r="86" spans="1:13" ht="15">
      <c r="A86" s="143"/>
      <c r="B86" s="83" t="s">
        <v>807</v>
      </c>
      <c r="C86" s="83">
        <f>SUM(C70:C85)</f>
        <v>15</v>
      </c>
      <c r="D86" s="83"/>
      <c r="E86" s="83">
        <f>SUM(E70:E85)</f>
        <v>16</v>
      </c>
      <c r="F86" s="83"/>
      <c r="G86" s="83"/>
      <c r="H86" s="83"/>
      <c r="I86" s="83"/>
      <c r="J86" s="85">
        <f>SUM(J70:J85)</f>
        <v>175</v>
      </c>
      <c r="K86" s="85">
        <f>SUM(K70:K85)</f>
        <v>221</v>
      </c>
      <c r="L86" s="85">
        <f>SUM(L70:L85)</f>
        <v>209</v>
      </c>
      <c r="M86" s="85">
        <f>SUM(M70:M85)</f>
        <v>233</v>
      </c>
    </row>
    <row r="87" spans="1:13" ht="15">
      <c r="A87" s="143"/>
      <c r="B87" s="82" t="s">
        <v>368</v>
      </c>
      <c r="C87" s="82">
        <v>1</v>
      </c>
      <c r="D87" s="82" t="s">
        <v>808</v>
      </c>
      <c r="E87" s="82">
        <v>1</v>
      </c>
      <c r="F87" s="82" t="s">
        <v>809</v>
      </c>
      <c r="G87" s="82" t="s">
        <v>445</v>
      </c>
      <c r="H87" s="82">
        <v>69</v>
      </c>
      <c r="I87" s="82">
        <v>13.8</v>
      </c>
      <c r="J87" s="76">
        <v>18</v>
      </c>
      <c r="K87" s="76">
        <v>24</v>
      </c>
      <c r="L87" s="76">
        <v>0</v>
      </c>
      <c r="M87" s="76">
        <v>24</v>
      </c>
    </row>
    <row r="88" spans="1:13" ht="15">
      <c r="A88" s="143"/>
      <c r="B88" s="82" t="s">
        <v>368</v>
      </c>
      <c r="C88" s="82">
        <v>1</v>
      </c>
      <c r="D88" s="82" t="s">
        <v>810</v>
      </c>
      <c r="E88" s="82">
        <v>1</v>
      </c>
      <c r="F88" s="82" t="s">
        <v>811</v>
      </c>
      <c r="G88" s="82" t="s">
        <v>445</v>
      </c>
      <c r="H88" s="82">
        <v>69</v>
      </c>
      <c r="I88" s="82">
        <v>13.8</v>
      </c>
      <c r="J88" s="76">
        <v>18</v>
      </c>
      <c r="K88" s="76">
        <v>24</v>
      </c>
      <c r="L88" s="76">
        <v>0</v>
      </c>
      <c r="M88" s="76">
        <v>24</v>
      </c>
    </row>
    <row r="89" spans="1:13" ht="15">
      <c r="A89" s="143"/>
      <c r="B89" s="82" t="s">
        <v>368</v>
      </c>
      <c r="C89" s="82">
        <v>1</v>
      </c>
      <c r="D89" s="82" t="s">
        <v>812</v>
      </c>
      <c r="E89" s="82">
        <v>1</v>
      </c>
      <c r="F89" s="82" t="s">
        <v>813</v>
      </c>
      <c r="G89" s="82" t="s">
        <v>445</v>
      </c>
      <c r="H89" s="82">
        <v>69</v>
      </c>
      <c r="I89" s="82">
        <v>13.8</v>
      </c>
      <c r="J89" s="76">
        <v>18</v>
      </c>
      <c r="K89" s="76">
        <v>24</v>
      </c>
      <c r="L89" s="76">
        <v>0</v>
      </c>
      <c r="M89" s="76">
        <v>24</v>
      </c>
    </row>
    <row r="90" spans="1:13" ht="15">
      <c r="A90" s="143"/>
      <c r="B90" s="82" t="s">
        <v>368</v>
      </c>
      <c r="C90" s="141">
        <v>1</v>
      </c>
      <c r="D90" s="141" t="s">
        <v>814</v>
      </c>
      <c r="E90" s="141">
        <v>2</v>
      </c>
      <c r="F90" s="82" t="s">
        <v>815</v>
      </c>
      <c r="G90" s="82" t="s">
        <v>445</v>
      </c>
      <c r="H90" s="82">
        <v>69</v>
      </c>
      <c r="I90" s="82">
        <v>13.8</v>
      </c>
      <c r="J90" s="76">
        <v>18</v>
      </c>
      <c r="K90" s="76">
        <v>24</v>
      </c>
      <c r="L90" s="76">
        <v>0</v>
      </c>
      <c r="M90" s="76">
        <v>24</v>
      </c>
    </row>
    <row r="91" spans="1:13" ht="15">
      <c r="A91" s="143"/>
      <c r="B91" s="82" t="s">
        <v>368</v>
      </c>
      <c r="C91" s="142"/>
      <c r="D91" s="142"/>
      <c r="E91" s="142"/>
      <c r="F91" s="82" t="s">
        <v>816</v>
      </c>
      <c r="G91" s="82" t="s">
        <v>445</v>
      </c>
      <c r="H91" s="82">
        <v>69</v>
      </c>
      <c r="I91" s="82">
        <v>13.8</v>
      </c>
      <c r="J91" s="76">
        <v>18</v>
      </c>
      <c r="K91" s="76">
        <v>24</v>
      </c>
      <c r="L91" s="76">
        <v>0</v>
      </c>
      <c r="M91" s="76">
        <v>24</v>
      </c>
    </row>
    <row r="92" spans="1:13" ht="15">
      <c r="A92" s="143"/>
      <c r="B92" s="82" t="s">
        <v>368</v>
      </c>
      <c r="C92" s="82">
        <v>1</v>
      </c>
      <c r="D92" s="82" t="s">
        <v>817</v>
      </c>
      <c r="E92" s="82">
        <v>1</v>
      </c>
      <c r="F92" s="82" t="s">
        <v>818</v>
      </c>
      <c r="G92" s="82" t="s">
        <v>445</v>
      </c>
      <c r="H92" s="82">
        <v>69</v>
      </c>
      <c r="I92" s="82">
        <v>13.8</v>
      </c>
      <c r="J92" s="76">
        <v>18</v>
      </c>
      <c r="K92" s="76">
        <v>24</v>
      </c>
      <c r="L92" s="76">
        <v>0</v>
      </c>
      <c r="M92" s="76">
        <v>24</v>
      </c>
    </row>
    <row r="93" spans="1:13" ht="15">
      <c r="A93" s="143"/>
      <c r="B93" s="82" t="s">
        <v>368</v>
      </c>
      <c r="C93" s="82">
        <v>1</v>
      </c>
      <c r="D93" s="82" t="s">
        <v>819</v>
      </c>
      <c r="E93" s="82">
        <v>1</v>
      </c>
      <c r="F93" s="82" t="s">
        <v>820</v>
      </c>
      <c r="G93" s="82" t="s">
        <v>445</v>
      </c>
      <c r="H93" s="82">
        <v>69</v>
      </c>
      <c r="I93" s="82">
        <v>13.8</v>
      </c>
      <c r="J93" s="76">
        <v>18</v>
      </c>
      <c r="K93" s="76">
        <v>24</v>
      </c>
      <c r="L93" s="76">
        <v>0</v>
      </c>
      <c r="M93" s="76">
        <v>24</v>
      </c>
    </row>
    <row r="94" spans="1:13" ht="15">
      <c r="A94" s="143"/>
      <c r="B94" s="82" t="s">
        <v>368</v>
      </c>
      <c r="C94" s="82">
        <v>1</v>
      </c>
      <c r="D94" s="82" t="s">
        <v>821</v>
      </c>
      <c r="E94" s="82">
        <v>1</v>
      </c>
      <c r="F94" s="82" t="s">
        <v>822</v>
      </c>
      <c r="G94" s="82" t="s">
        <v>445</v>
      </c>
      <c r="H94" s="82">
        <v>69</v>
      </c>
      <c r="I94" s="82">
        <v>13.8</v>
      </c>
      <c r="J94" s="76">
        <v>18</v>
      </c>
      <c r="K94" s="76">
        <v>24</v>
      </c>
      <c r="L94" s="76">
        <v>0</v>
      </c>
      <c r="M94" s="76">
        <v>24</v>
      </c>
    </row>
    <row r="95" spans="1:13" ht="15">
      <c r="A95" s="143"/>
      <c r="B95" s="82" t="s">
        <v>368</v>
      </c>
      <c r="C95" s="82">
        <v>1</v>
      </c>
      <c r="D95" s="82" t="s">
        <v>823</v>
      </c>
      <c r="E95" s="82">
        <v>1</v>
      </c>
      <c r="F95" s="82" t="s">
        <v>824</v>
      </c>
      <c r="G95" s="82" t="s">
        <v>445</v>
      </c>
      <c r="H95" s="82">
        <v>69</v>
      </c>
      <c r="I95" s="82">
        <v>13.8</v>
      </c>
      <c r="J95" s="76">
        <v>18</v>
      </c>
      <c r="K95" s="76">
        <v>24</v>
      </c>
      <c r="L95" s="76">
        <v>0</v>
      </c>
      <c r="M95" s="76">
        <v>24</v>
      </c>
    </row>
    <row r="96" spans="1:13" ht="15">
      <c r="A96" s="143"/>
      <c r="B96" s="82" t="s">
        <v>368</v>
      </c>
      <c r="C96" s="141">
        <v>1</v>
      </c>
      <c r="D96" s="141" t="s">
        <v>825</v>
      </c>
      <c r="E96" s="141">
        <v>2</v>
      </c>
      <c r="F96" s="82" t="s">
        <v>826</v>
      </c>
      <c r="G96" s="82" t="s">
        <v>445</v>
      </c>
      <c r="H96" s="82">
        <v>69</v>
      </c>
      <c r="I96" s="82">
        <v>13.8</v>
      </c>
      <c r="J96" s="76">
        <v>18</v>
      </c>
      <c r="K96" s="76">
        <v>24</v>
      </c>
      <c r="L96" s="76">
        <v>0</v>
      </c>
      <c r="M96" s="76">
        <v>24</v>
      </c>
    </row>
    <row r="97" spans="1:13" ht="15">
      <c r="A97" s="143"/>
      <c r="B97" s="82" t="s">
        <v>368</v>
      </c>
      <c r="C97" s="142"/>
      <c r="D97" s="142"/>
      <c r="E97" s="142"/>
      <c r="F97" s="82" t="s">
        <v>827</v>
      </c>
      <c r="G97" s="82" t="s">
        <v>445</v>
      </c>
      <c r="H97" s="82">
        <v>69</v>
      </c>
      <c r="I97" s="82">
        <v>13.8</v>
      </c>
      <c r="J97" s="76">
        <v>18</v>
      </c>
      <c r="K97" s="76">
        <v>24</v>
      </c>
      <c r="L97" s="76">
        <v>0</v>
      </c>
      <c r="M97" s="76">
        <v>24</v>
      </c>
    </row>
    <row r="98" spans="1:13" ht="15">
      <c r="A98" s="143"/>
      <c r="B98" s="82" t="s">
        <v>368</v>
      </c>
      <c r="C98" s="141">
        <v>1</v>
      </c>
      <c r="D98" s="141" t="s">
        <v>828</v>
      </c>
      <c r="E98" s="141">
        <v>2</v>
      </c>
      <c r="F98" s="82" t="s">
        <v>829</v>
      </c>
      <c r="G98" s="82" t="s">
        <v>445</v>
      </c>
      <c r="H98" s="82">
        <v>69</v>
      </c>
      <c r="I98" s="82">
        <v>13.8</v>
      </c>
      <c r="J98" s="76">
        <v>18</v>
      </c>
      <c r="K98" s="76">
        <v>24</v>
      </c>
      <c r="L98" s="76">
        <v>0</v>
      </c>
      <c r="M98" s="76">
        <v>24</v>
      </c>
    </row>
    <row r="99" spans="1:13" ht="15">
      <c r="A99" s="143"/>
      <c r="B99" s="82" t="s">
        <v>368</v>
      </c>
      <c r="C99" s="142"/>
      <c r="D99" s="142"/>
      <c r="E99" s="142"/>
      <c r="F99" s="82" t="s">
        <v>830</v>
      </c>
      <c r="G99" s="82" t="s">
        <v>445</v>
      </c>
      <c r="H99" s="82">
        <v>69</v>
      </c>
      <c r="I99" s="82">
        <v>13.8</v>
      </c>
      <c r="J99" s="76">
        <v>18</v>
      </c>
      <c r="K99" s="76">
        <v>24</v>
      </c>
      <c r="L99" s="76">
        <v>0</v>
      </c>
      <c r="M99" s="76">
        <v>24</v>
      </c>
    </row>
    <row r="100" spans="1:13" ht="15">
      <c r="A100" s="143"/>
      <c r="B100" s="82" t="s">
        <v>368</v>
      </c>
      <c r="C100" s="82">
        <v>1</v>
      </c>
      <c r="D100" s="82" t="s">
        <v>831</v>
      </c>
      <c r="E100" s="82">
        <v>1</v>
      </c>
      <c r="F100" s="82" t="s">
        <v>832</v>
      </c>
      <c r="G100" s="82" t="s">
        <v>445</v>
      </c>
      <c r="H100" s="82">
        <v>69</v>
      </c>
      <c r="I100" s="82">
        <v>13.8</v>
      </c>
      <c r="J100" s="76">
        <v>18</v>
      </c>
      <c r="K100" s="76">
        <v>24</v>
      </c>
      <c r="L100" s="76">
        <v>0</v>
      </c>
      <c r="M100" s="76">
        <v>24</v>
      </c>
    </row>
    <row r="101" spans="1:13" ht="15">
      <c r="A101" s="143"/>
      <c r="B101" s="82" t="s">
        <v>368</v>
      </c>
      <c r="C101" s="82">
        <v>1</v>
      </c>
      <c r="D101" s="82" t="s">
        <v>833</v>
      </c>
      <c r="E101" s="82">
        <v>1</v>
      </c>
      <c r="F101" s="82" t="s">
        <v>834</v>
      </c>
      <c r="G101" s="82" t="s">
        <v>445</v>
      </c>
      <c r="H101" s="82">
        <v>69</v>
      </c>
      <c r="I101" s="82">
        <v>13.8</v>
      </c>
      <c r="J101" s="76">
        <v>18</v>
      </c>
      <c r="K101" s="76">
        <v>24</v>
      </c>
      <c r="L101" s="76">
        <v>0</v>
      </c>
      <c r="M101" s="76">
        <v>24</v>
      </c>
    </row>
    <row r="102" spans="1:13" ht="15">
      <c r="A102" s="143"/>
      <c r="B102" s="82" t="s">
        <v>368</v>
      </c>
      <c r="C102" s="82">
        <v>1</v>
      </c>
      <c r="D102" s="82" t="s">
        <v>835</v>
      </c>
      <c r="E102" s="82">
        <v>1</v>
      </c>
      <c r="F102" s="82" t="s">
        <v>836</v>
      </c>
      <c r="G102" s="82" t="s">
        <v>445</v>
      </c>
      <c r="H102" s="82">
        <v>69</v>
      </c>
      <c r="I102" s="82">
        <v>13.8</v>
      </c>
      <c r="J102" s="76">
        <v>18</v>
      </c>
      <c r="K102" s="76">
        <v>24</v>
      </c>
      <c r="L102" s="76">
        <v>0</v>
      </c>
      <c r="M102" s="76">
        <v>24</v>
      </c>
    </row>
    <row r="103" spans="1:13" ht="15">
      <c r="A103" s="143"/>
      <c r="B103" s="82" t="s">
        <v>368</v>
      </c>
      <c r="C103" s="82">
        <v>1</v>
      </c>
      <c r="D103" s="82" t="s">
        <v>837</v>
      </c>
      <c r="E103" s="82">
        <v>1</v>
      </c>
      <c r="F103" s="82" t="s">
        <v>838</v>
      </c>
      <c r="G103" s="82" t="s">
        <v>445</v>
      </c>
      <c r="H103" s="82">
        <v>69</v>
      </c>
      <c r="I103" s="82">
        <v>13.8</v>
      </c>
      <c r="J103" s="76">
        <v>18</v>
      </c>
      <c r="K103" s="76">
        <v>24</v>
      </c>
      <c r="L103" s="76">
        <v>0</v>
      </c>
      <c r="M103" s="76">
        <v>24</v>
      </c>
    </row>
    <row r="104" spans="1:13" ht="15">
      <c r="A104" s="143"/>
      <c r="B104" s="82" t="s">
        <v>368</v>
      </c>
      <c r="C104" s="141">
        <v>1</v>
      </c>
      <c r="D104" s="141" t="s">
        <v>56</v>
      </c>
      <c r="E104" s="141">
        <v>2</v>
      </c>
      <c r="F104" s="82" t="s">
        <v>839</v>
      </c>
      <c r="G104" s="82" t="s">
        <v>445</v>
      </c>
      <c r="H104" s="82">
        <v>69</v>
      </c>
      <c r="I104" s="82">
        <v>13.8</v>
      </c>
      <c r="J104" s="76">
        <v>18</v>
      </c>
      <c r="K104" s="76">
        <v>24</v>
      </c>
      <c r="L104" s="76">
        <v>0</v>
      </c>
      <c r="M104" s="76">
        <v>24</v>
      </c>
    </row>
    <row r="105" spans="1:13" ht="15">
      <c r="A105" s="143"/>
      <c r="B105" s="82" t="s">
        <v>368</v>
      </c>
      <c r="C105" s="142"/>
      <c r="D105" s="142"/>
      <c r="E105" s="142"/>
      <c r="F105" s="82" t="s">
        <v>840</v>
      </c>
      <c r="G105" s="82" t="s">
        <v>445</v>
      </c>
      <c r="H105" s="82">
        <v>69</v>
      </c>
      <c r="I105" s="82">
        <v>13.8</v>
      </c>
      <c r="J105" s="76">
        <v>18</v>
      </c>
      <c r="K105" s="76">
        <v>24</v>
      </c>
      <c r="L105" s="76">
        <v>0</v>
      </c>
      <c r="M105" s="76">
        <v>24</v>
      </c>
    </row>
    <row r="106" spans="1:13" ht="15">
      <c r="A106" s="143"/>
      <c r="B106" s="82" t="s">
        <v>368</v>
      </c>
      <c r="C106" s="141">
        <v>1</v>
      </c>
      <c r="D106" s="141" t="s">
        <v>841</v>
      </c>
      <c r="E106" s="141">
        <v>2</v>
      </c>
      <c r="F106" s="82" t="s">
        <v>842</v>
      </c>
      <c r="G106" s="82" t="s">
        <v>445</v>
      </c>
      <c r="H106" s="82">
        <v>69</v>
      </c>
      <c r="I106" s="82">
        <v>13.8</v>
      </c>
      <c r="J106" s="76">
        <v>18</v>
      </c>
      <c r="K106" s="76">
        <v>24</v>
      </c>
      <c r="L106" s="76">
        <v>0</v>
      </c>
      <c r="M106" s="76">
        <v>24</v>
      </c>
    </row>
    <row r="107" spans="1:13" ht="15">
      <c r="A107" s="143"/>
      <c r="B107" s="82" t="s">
        <v>368</v>
      </c>
      <c r="C107" s="142"/>
      <c r="D107" s="142"/>
      <c r="E107" s="142"/>
      <c r="F107" s="82" t="s">
        <v>843</v>
      </c>
      <c r="G107" s="82" t="s">
        <v>445</v>
      </c>
      <c r="H107" s="82">
        <v>69</v>
      </c>
      <c r="I107" s="82">
        <v>13.8</v>
      </c>
      <c r="J107" s="76">
        <v>18</v>
      </c>
      <c r="K107" s="76">
        <v>24</v>
      </c>
      <c r="L107" s="76">
        <v>0</v>
      </c>
      <c r="M107" s="76">
        <v>24</v>
      </c>
    </row>
    <row r="108" spans="1:13" ht="15">
      <c r="A108" s="143"/>
      <c r="B108" s="82" t="s">
        <v>368</v>
      </c>
      <c r="C108" s="141">
        <v>1</v>
      </c>
      <c r="D108" s="141" t="s">
        <v>844</v>
      </c>
      <c r="E108" s="141">
        <v>2</v>
      </c>
      <c r="F108" s="82" t="s">
        <v>845</v>
      </c>
      <c r="G108" s="82" t="s">
        <v>445</v>
      </c>
      <c r="H108" s="82">
        <v>69</v>
      </c>
      <c r="I108" s="82">
        <v>13.8</v>
      </c>
      <c r="J108" s="76">
        <v>18</v>
      </c>
      <c r="K108" s="76">
        <v>24</v>
      </c>
      <c r="L108" s="76">
        <v>0</v>
      </c>
      <c r="M108" s="76">
        <v>24</v>
      </c>
    </row>
    <row r="109" spans="1:13" ht="15">
      <c r="A109" s="143"/>
      <c r="B109" s="82" t="s">
        <v>368</v>
      </c>
      <c r="C109" s="142"/>
      <c r="D109" s="142"/>
      <c r="E109" s="142"/>
      <c r="F109" s="82" t="s">
        <v>846</v>
      </c>
      <c r="G109" s="82" t="s">
        <v>445</v>
      </c>
      <c r="H109" s="82">
        <v>69</v>
      </c>
      <c r="I109" s="82">
        <v>13.8</v>
      </c>
      <c r="J109" s="76">
        <v>18</v>
      </c>
      <c r="K109" s="76">
        <v>24</v>
      </c>
      <c r="L109" s="76">
        <v>0</v>
      </c>
      <c r="M109" s="76">
        <v>24</v>
      </c>
    </row>
    <row r="110" spans="1:13" ht="15">
      <c r="A110" s="143"/>
      <c r="B110" s="82" t="s">
        <v>368</v>
      </c>
      <c r="C110" s="82">
        <v>1</v>
      </c>
      <c r="D110" s="82" t="s">
        <v>847</v>
      </c>
      <c r="E110" s="82">
        <v>1</v>
      </c>
      <c r="F110" s="82" t="s">
        <v>848</v>
      </c>
      <c r="G110" s="82" t="s">
        <v>445</v>
      </c>
      <c r="H110" s="82">
        <v>69</v>
      </c>
      <c r="I110" s="82">
        <v>13.8</v>
      </c>
      <c r="J110" s="76">
        <v>18</v>
      </c>
      <c r="K110" s="76">
        <v>24</v>
      </c>
      <c r="L110" s="76">
        <v>0</v>
      </c>
      <c r="M110" s="76">
        <v>24</v>
      </c>
    </row>
    <row r="111" spans="1:13" ht="15">
      <c r="A111" s="143"/>
      <c r="B111" s="82" t="s">
        <v>368</v>
      </c>
      <c r="C111" s="82">
        <v>1</v>
      </c>
      <c r="D111" s="82" t="s">
        <v>849</v>
      </c>
      <c r="E111" s="82">
        <v>1</v>
      </c>
      <c r="F111" s="82" t="s">
        <v>850</v>
      </c>
      <c r="G111" s="82" t="s">
        <v>445</v>
      </c>
      <c r="H111" s="82">
        <v>69</v>
      </c>
      <c r="I111" s="82">
        <v>13.8</v>
      </c>
      <c r="J111" s="76">
        <v>18</v>
      </c>
      <c r="K111" s="76">
        <v>24</v>
      </c>
      <c r="L111" s="76">
        <v>0</v>
      </c>
      <c r="M111" s="76">
        <v>24</v>
      </c>
    </row>
    <row r="112" spans="1:13" ht="15">
      <c r="A112" s="143"/>
      <c r="B112" s="82" t="s">
        <v>368</v>
      </c>
      <c r="C112" s="141">
        <v>1</v>
      </c>
      <c r="D112" s="141" t="s">
        <v>851</v>
      </c>
      <c r="E112" s="141">
        <v>2</v>
      </c>
      <c r="F112" s="82" t="s">
        <v>852</v>
      </c>
      <c r="G112" s="82" t="s">
        <v>445</v>
      </c>
      <c r="H112" s="82">
        <v>69</v>
      </c>
      <c r="I112" s="82">
        <v>13.8</v>
      </c>
      <c r="J112" s="76">
        <v>18</v>
      </c>
      <c r="K112" s="76">
        <v>24</v>
      </c>
      <c r="L112" s="76">
        <v>0</v>
      </c>
      <c r="M112" s="76">
        <v>24</v>
      </c>
    </row>
    <row r="113" spans="1:13" ht="15">
      <c r="A113" s="143"/>
      <c r="B113" s="82" t="s">
        <v>368</v>
      </c>
      <c r="C113" s="142"/>
      <c r="D113" s="142"/>
      <c r="E113" s="142"/>
      <c r="F113" s="82" t="s">
        <v>853</v>
      </c>
      <c r="G113" s="82" t="s">
        <v>445</v>
      </c>
      <c r="H113" s="82">
        <v>69</v>
      </c>
      <c r="I113" s="82">
        <v>13.8</v>
      </c>
      <c r="J113" s="76">
        <v>18</v>
      </c>
      <c r="K113" s="76">
        <v>24</v>
      </c>
      <c r="L113" s="76">
        <v>0</v>
      </c>
      <c r="M113" s="76">
        <v>24</v>
      </c>
    </row>
    <row r="114" spans="1:13" ht="15">
      <c r="A114" s="143"/>
      <c r="B114" s="82" t="s">
        <v>368</v>
      </c>
      <c r="C114" s="141">
        <v>1</v>
      </c>
      <c r="D114" s="141" t="s">
        <v>854</v>
      </c>
      <c r="E114" s="141">
        <v>2</v>
      </c>
      <c r="F114" s="82" t="s">
        <v>855</v>
      </c>
      <c r="G114" s="82" t="s">
        <v>445</v>
      </c>
      <c r="H114" s="82">
        <v>69</v>
      </c>
      <c r="I114" s="82">
        <v>13.8</v>
      </c>
      <c r="J114" s="76">
        <v>18</v>
      </c>
      <c r="K114" s="76">
        <v>24</v>
      </c>
      <c r="L114" s="76">
        <v>0</v>
      </c>
      <c r="M114" s="76">
        <v>24</v>
      </c>
    </row>
    <row r="115" spans="1:13" ht="15">
      <c r="A115" s="143"/>
      <c r="B115" s="82" t="s">
        <v>368</v>
      </c>
      <c r="C115" s="142"/>
      <c r="D115" s="142"/>
      <c r="E115" s="142"/>
      <c r="F115" s="82" t="s">
        <v>856</v>
      </c>
      <c r="G115" s="82" t="s">
        <v>445</v>
      </c>
      <c r="H115" s="82">
        <v>69</v>
      </c>
      <c r="I115" s="82">
        <v>13.8</v>
      </c>
      <c r="J115" s="76">
        <v>18</v>
      </c>
      <c r="K115" s="76">
        <v>24</v>
      </c>
      <c r="L115" s="76">
        <v>0</v>
      </c>
      <c r="M115" s="76">
        <v>24</v>
      </c>
    </row>
    <row r="116" spans="1:13" ht="15">
      <c r="A116" s="143"/>
      <c r="B116" s="82" t="s">
        <v>368</v>
      </c>
      <c r="C116" s="82">
        <v>1</v>
      </c>
      <c r="D116" s="82" t="s">
        <v>857</v>
      </c>
      <c r="E116" s="82">
        <v>1</v>
      </c>
      <c r="F116" s="82" t="s">
        <v>858</v>
      </c>
      <c r="G116" s="82" t="s">
        <v>445</v>
      </c>
      <c r="H116" s="82">
        <v>69</v>
      </c>
      <c r="I116" s="82">
        <v>13.8</v>
      </c>
      <c r="J116" s="76">
        <v>18</v>
      </c>
      <c r="K116" s="76">
        <v>24</v>
      </c>
      <c r="L116" s="76">
        <v>0</v>
      </c>
      <c r="M116" s="76">
        <v>24</v>
      </c>
    </row>
    <row r="117" spans="1:13" ht="15">
      <c r="A117" s="143"/>
      <c r="B117" s="82" t="s">
        <v>368</v>
      </c>
      <c r="C117" s="141">
        <v>1</v>
      </c>
      <c r="D117" s="141" t="s">
        <v>859</v>
      </c>
      <c r="E117" s="141">
        <v>2</v>
      </c>
      <c r="F117" s="82" t="s">
        <v>860</v>
      </c>
      <c r="G117" s="82" t="s">
        <v>445</v>
      </c>
      <c r="H117" s="82">
        <v>69</v>
      </c>
      <c r="I117" s="82">
        <v>13.8</v>
      </c>
      <c r="J117" s="76">
        <v>18</v>
      </c>
      <c r="K117" s="76">
        <v>24</v>
      </c>
      <c r="L117" s="76">
        <v>0</v>
      </c>
      <c r="M117" s="76">
        <v>24</v>
      </c>
    </row>
    <row r="118" spans="1:13" ht="15">
      <c r="A118" s="143"/>
      <c r="B118" s="82" t="s">
        <v>368</v>
      </c>
      <c r="C118" s="142"/>
      <c r="D118" s="142"/>
      <c r="E118" s="142"/>
      <c r="F118" s="82" t="s">
        <v>861</v>
      </c>
      <c r="G118" s="82" t="s">
        <v>445</v>
      </c>
      <c r="H118" s="82">
        <v>69</v>
      </c>
      <c r="I118" s="82">
        <v>13.8</v>
      </c>
      <c r="J118" s="76">
        <v>18</v>
      </c>
      <c r="K118" s="76">
        <v>24</v>
      </c>
      <c r="L118" s="76">
        <v>0</v>
      </c>
      <c r="M118" s="76">
        <v>24</v>
      </c>
    </row>
    <row r="119" spans="1:13" ht="15">
      <c r="A119" s="143"/>
      <c r="B119" s="82" t="s">
        <v>368</v>
      </c>
      <c r="C119" s="82">
        <v>1</v>
      </c>
      <c r="D119" s="82" t="s">
        <v>862</v>
      </c>
      <c r="E119" s="82">
        <v>1</v>
      </c>
      <c r="F119" s="82" t="s">
        <v>863</v>
      </c>
      <c r="G119" s="82" t="s">
        <v>445</v>
      </c>
      <c r="H119" s="82">
        <v>67</v>
      </c>
      <c r="I119" s="82">
        <v>13.8</v>
      </c>
      <c r="J119" s="76">
        <v>18</v>
      </c>
      <c r="K119" s="76">
        <v>24</v>
      </c>
      <c r="L119" s="76">
        <v>0</v>
      </c>
      <c r="M119" s="76">
        <v>24</v>
      </c>
    </row>
    <row r="120" spans="1:13" ht="15">
      <c r="A120" s="143"/>
      <c r="B120" s="82" t="s">
        <v>368</v>
      </c>
      <c r="C120" s="141">
        <v>1</v>
      </c>
      <c r="D120" s="141" t="s">
        <v>864</v>
      </c>
      <c r="E120" s="141">
        <v>2</v>
      </c>
      <c r="F120" s="82" t="s">
        <v>865</v>
      </c>
      <c r="G120" s="82" t="s">
        <v>445</v>
      </c>
      <c r="H120" s="82">
        <v>69</v>
      </c>
      <c r="I120" s="82">
        <v>13.8</v>
      </c>
      <c r="J120" s="76">
        <v>18</v>
      </c>
      <c r="K120" s="76">
        <v>24</v>
      </c>
      <c r="L120" s="76">
        <v>0</v>
      </c>
      <c r="M120" s="76">
        <v>24</v>
      </c>
    </row>
    <row r="121" spans="1:13" ht="15">
      <c r="A121" s="143"/>
      <c r="B121" s="82" t="s">
        <v>368</v>
      </c>
      <c r="C121" s="142"/>
      <c r="D121" s="142"/>
      <c r="E121" s="142"/>
      <c r="F121" s="82" t="s">
        <v>866</v>
      </c>
      <c r="G121" s="82" t="s">
        <v>445</v>
      </c>
      <c r="H121" s="82">
        <v>69</v>
      </c>
      <c r="I121" s="82">
        <v>13.8</v>
      </c>
      <c r="J121" s="76">
        <v>18</v>
      </c>
      <c r="K121" s="76">
        <v>24</v>
      </c>
      <c r="L121" s="76">
        <v>0</v>
      </c>
      <c r="M121" s="76">
        <v>24</v>
      </c>
    </row>
    <row r="122" spans="1:13" ht="15">
      <c r="A122" s="143"/>
      <c r="B122" s="82" t="s">
        <v>368</v>
      </c>
      <c r="C122" s="82">
        <v>1</v>
      </c>
      <c r="D122" s="82" t="s">
        <v>867</v>
      </c>
      <c r="E122" s="82">
        <v>1</v>
      </c>
      <c r="F122" s="82" t="s">
        <v>868</v>
      </c>
      <c r="G122" s="82" t="s">
        <v>445</v>
      </c>
      <c r="H122" s="82">
        <v>69</v>
      </c>
      <c r="I122" s="82">
        <v>13.8</v>
      </c>
      <c r="J122" s="76">
        <v>12</v>
      </c>
      <c r="K122" s="76">
        <v>16</v>
      </c>
      <c r="L122" s="76">
        <v>0</v>
      </c>
      <c r="M122" s="76">
        <v>16</v>
      </c>
    </row>
    <row r="123" spans="1:13" ht="15">
      <c r="A123" s="143"/>
      <c r="B123" s="82" t="s">
        <v>368</v>
      </c>
      <c r="C123" s="82">
        <v>1</v>
      </c>
      <c r="D123" s="82" t="s">
        <v>869</v>
      </c>
      <c r="E123" s="82">
        <v>1</v>
      </c>
      <c r="F123" s="82" t="s">
        <v>870</v>
      </c>
      <c r="G123" s="82" t="s">
        <v>445</v>
      </c>
      <c r="H123" s="82">
        <v>69</v>
      </c>
      <c r="I123" s="82">
        <v>13.8</v>
      </c>
      <c r="J123" s="76">
        <v>18</v>
      </c>
      <c r="K123" s="76">
        <v>24</v>
      </c>
      <c r="L123" s="76">
        <v>0</v>
      </c>
      <c r="M123" s="76">
        <v>24</v>
      </c>
    </row>
    <row r="124" spans="1:13" ht="15">
      <c r="A124" s="143"/>
      <c r="B124" s="82" t="s">
        <v>368</v>
      </c>
      <c r="C124" s="141">
        <v>1</v>
      </c>
      <c r="D124" s="141" t="s">
        <v>871</v>
      </c>
      <c r="E124" s="141">
        <v>2</v>
      </c>
      <c r="F124" s="82" t="s">
        <v>872</v>
      </c>
      <c r="G124" s="82" t="s">
        <v>445</v>
      </c>
      <c r="H124" s="82">
        <v>69</v>
      </c>
      <c r="I124" s="82">
        <v>13.8</v>
      </c>
      <c r="J124" s="76">
        <v>18</v>
      </c>
      <c r="K124" s="76">
        <v>24</v>
      </c>
      <c r="L124" s="76">
        <v>0</v>
      </c>
      <c r="M124" s="76">
        <v>24</v>
      </c>
    </row>
    <row r="125" spans="1:13" ht="15">
      <c r="A125" s="143"/>
      <c r="B125" s="82" t="s">
        <v>368</v>
      </c>
      <c r="C125" s="142"/>
      <c r="D125" s="142"/>
      <c r="E125" s="142"/>
      <c r="F125" s="82" t="s">
        <v>873</v>
      </c>
      <c r="G125" s="82" t="s">
        <v>445</v>
      </c>
      <c r="H125" s="82">
        <v>69</v>
      </c>
      <c r="I125" s="82">
        <v>13.8</v>
      </c>
      <c r="J125" s="76">
        <v>18</v>
      </c>
      <c r="K125" s="76">
        <v>24</v>
      </c>
      <c r="L125" s="76">
        <v>0</v>
      </c>
      <c r="M125" s="76">
        <v>24</v>
      </c>
    </row>
    <row r="126" spans="1:13" ht="15">
      <c r="A126" s="143"/>
      <c r="B126" s="82" t="s">
        <v>368</v>
      </c>
      <c r="C126" s="141">
        <v>1</v>
      </c>
      <c r="D126" s="141" t="s">
        <v>874</v>
      </c>
      <c r="E126" s="141">
        <v>2</v>
      </c>
      <c r="F126" s="82" t="s">
        <v>875</v>
      </c>
      <c r="G126" s="82" t="s">
        <v>445</v>
      </c>
      <c r="H126" s="82">
        <v>69</v>
      </c>
      <c r="I126" s="82">
        <v>13.8</v>
      </c>
      <c r="J126" s="76">
        <v>18</v>
      </c>
      <c r="K126" s="76">
        <v>24</v>
      </c>
      <c r="L126" s="76">
        <v>0</v>
      </c>
      <c r="M126" s="76">
        <v>24</v>
      </c>
    </row>
    <row r="127" spans="1:13" ht="15">
      <c r="A127" s="143"/>
      <c r="B127" s="82" t="s">
        <v>368</v>
      </c>
      <c r="C127" s="142"/>
      <c r="D127" s="142"/>
      <c r="E127" s="142"/>
      <c r="F127" s="82" t="s">
        <v>876</v>
      </c>
      <c r="G127" s="82" t="s">
        <v>445</v>
      </c>
      <c r="H127" s="82">
        <v>69</v>
      </c>
      <c r="I127" s="82">
        <v>13.8</v>
      </c>
      <c r="J127" s="76">
        <v>18</v>
      </c>
      <c r="K127" s="76">
        <v>24</v>
      </c>
      <c r="L127" s="76">
        <v>0</v>
      </c>
      <c r="M127" s="76">
        <v>24</v>
      </c>
    </row>
    <row r="128" spans="1:13" ht="15">
      <c r="A128" s="143"/>
      <c r="B128" s="82" t="s">
        <v>368</v>
      </c>
      <c r="C128" s="82">
        <v>1</v>
      </c>
      <c r="D128" s="82" t="s">
        <v>877</v>
      </c>
      <c r="E128" s="82">
        <v>1</v>
      </c>
      <c r="F128" s="82" t="s">
        <v>878</v>
      </c>
      <c r="G128" s="82" t="s">
        <v>445</v>
      </c>
      <c r="H128" s="82">
        <v>69</v>
      </c>
      <c r="I128" s="82">
        <v>13.8</v>
      </c>
      <c r="J128" s="76">
        <v>12</v>
      </c>
      <c r="K128" s="76">
        <v>16</v>
      </c>
      <c r="L128" s="76">
        <v>0</v>
      </c>
      <c r="M128" s="76">
        <v>16</v>
      </c>
    </row>
    <row r="129" spans="1:13" ht="15">
      <c r="A129" s="143"/>
      <c r="B129" s="82" t="s">
        <v>368</v>
      </c>
      <c r="C129" s="82">
        <v>1</v>
      </c>
      <c r="D129" s="82" t="s">
        <v>879</v>
      </c>
      <c r="E129" s="82">
        <v>1</v>
      </c>
      <c r="F129" s="82" t="s">
        <v>880</v>
      </c>
      <c r="G129" s="82" t="s">
        <v>445</v>
      </c>
      <c r="H129" s="82">
        <v>69</v>
      </c>
      <c r="I129" s="82">
        <v>13.8</v>
      </c>
      <c r="J129" s="76">
        <v>18</v>
      </c>
      <c r="K129" s="76">
        <v>24</v>
      </c>
      <c r="L129" s="76">
        <v>0</v>
      </c>
      <c r="M129" s="76">
        <v>24</v>
      </c>
    </row>
    <row r="130" spans="1:13" ht="15">
      <c r="A130" s="143"/>
      <c r="B130" s="82" t="s">
        <v>368</v>
      </c>
      <c r="C130" s="141">
        <v>1</v>
      </c>
      <c r="D130" s="141" t="s">
        <v>789</v>
      </c>
      <c r="E130" s="141">
        <v>2</v>
      </c>
      <c r="F130" s="82" t="s">
        <v>881</v>
      </c>
      <c r="G130" s="82" t="s">
        <v>445</v>
      </c>
      <c r="H130" s="82">
        <v>69</v>
      </c>
      <c r="I130" s="82">
        <v>13.8</v>
      </c>
      <c r="J130" s="76">
        <v>18</v>
      </c>
      <c r="K130" s="76">
        <v>24</v>
      </c>
      <c r="L130" s="76">
        <v>0</v>
      </c>
      <c r="M130" s="76">
        <v>24</v>
      </c>
    </row>
    <row r="131" spans="1:13" ht="15">
      <c r="A131" s="143"/>
      <c r="B131" s="82" t="s">
        <v>368</v>
      </c>
      <c r="C131" s="142"/>
      <c r="D131" s="142"/>
      <c r="E131" s="142"/>
      <c r="F131" s="82" t="s">
        <v>882</v>
      </c>
      <c r="G131" s="82" t="s">
        <v>445</v>
      </c>
      <c r="H131" s="82">
        <v>69</v>
      </c>
      <c r="I131" s="82">
        <v>13.8</v>
      </c>
      <c r="J131" s="76">
        <v>18</v>
      </c>
      <c r="K131" s="76">
        <v>24</v>
      </c>
      <c r="L131" s="76">
        <v>0</v>
      </c>
      <c r="M131" s="76">
        <v>24</v>
      </c>
    </row>
    <row r="132" spans="1:13" ht="15">
      <c r="A132" s="143"/>
      <c r="B132" s="82" t="s">
        <v>368</v>
      </c>
      <c r="C132" s="82">
        <v>1</v>
      </c>
      <c r="D132" s="82" t="s">
        <v>883</v>
      </c>
      <c r="E132" s="82">
        <v>1</v>
      </c>
      <c r="F132" s="82" t="s">
        <v>884</v>
      </c>
      <c r="G132" s="82" t="s">
        <v>445</v>
      </c>
      <c r="H132" s="82">
        <v>69</v>
      </c>
      <c r="I132" s="82">
        <v>13.8</v>
      </c>
      <c r="J132" s="76">
        <v>18</v>
      </c>
      <c r="K132" s="76">
        <v>24</v>
      </c>
      <c r="L132" s="76">
        <v>0</v>
      </c>
      <c r="M132" s="76">
        <v>24</v>
      </c>
    </row>
    <row r="133" spans="1:13" ht="15">
      <c r="A133" s="143"/>
      <c r="B133" s="82" t="s">
        <v>368</v>
      </c>
      <c r="C133" s="141">
        <v>1</v>
      </c>
      <c r="D133" s="141" t="s">
        <v>885</v>
      </c>
      <c r="E133" s="141">
        <v>2</v>
      </c>
      <c r="F133" s="82" t="s">
        <v>886</v>
      </c>
      <c r="G133" s="82" t="s">
        <v>445</v>
      </c>
      <c r="H133" s="82">
        <v>67</v>
      </c>
      <c r="I133" s="82">
        <v>13.8</v>
      </c>
      <c r="J133" s="76">
        <v>18</v>
      </c>
      <c r="K133" s="76">
        <v>24</v>
      </c>
      <c r="L133" s="76">
        <v>0</v>
      </c>
      <c r="M133" s="76">
        <v>24</v>
      </c>
    </row>
    <row r="134" spans="1:13" ht="15">
      <c r="A134" s="143"/>
      <c r="B134" s="82" t="s">
        <v>368</v>
      </c>
      <c r="C134" s="142"/>
      <c r="D134" s="142"/>
      <c r="E134" s="142"/>
      <c r="F134" s="82" t="s">
        <v>887</v>
      </c>
      <c r="G134" s="82" t="s">
        <v>445</v>
      </c>
      <c r="H134" s="82">
        <v>69</v>
      </c>
      <c r="I134" s="82">
        <v>13.8</v>
      </c>
      <c r="J134" s="76">
        <v>12</v>
      </c>
      <c r="K134" s="76">
        <v>16</v>
      </c>
      <c r="L134" s="76">
        <v>0</v>
      </c>
      <c r="M134" s="76">
        <v>16</v>
      </c>
    </row>
    <row r="135" spans="1:13" ht="15">
      <c r="A135" s="143"/>
      <c r="B135" s="82" t="s">
        <v>368</v>
      </c>
      <c r="C135" s="82">
        <v>1</v>
      </c>
      <c r="D135" s="82" t="s">
        <v>888</v>
      </c>
      <c r="E135" s="82">
        <v>1</v>
      </c>
      <c r="F135" s="82" t="s">
        <v>889</v>
      </c>
      <c r="G135" s="82" t="s">
        <v>445</v>
      </c>
      <c r="H135" s="82">
        <v>69</v>
      </c>
      <c r="I135" s="82">
        <v>13.8</v>
      </c>
      <c r="J135" s="76">
        <v>12</v>
      </c>
      <c r="K135" s="76">
        <v>16</v>
      </c>
      <c r="L135" s="76">
        <v>0</v>
      </c>
      <c r="M135" s="76">
        <v>16</v>
      </c>
    </row>
    <row r="136" spans="1:13" ht="15">
      <c r="A136" s="143"/>
      <c r="B136" s="82" t="s">
        <v>368</v>
      </c>
      <c r="C136" s="141">
        <v>1</v>
      </c>
      <c r="D136" s="141" t="s">
        <v>890</v>
      </c>
      <c r="E136" s="141">
        <v>2</v>
      </c>
      <c r="F136" s="82" t="s">
        <v>891</v>
      </c>
      <c r="G136" s="82" t="s">
        <v>445</v>
      </c>
      <c r="H136" s="82">
        <v>69</v>
      </c>
      <c r="I136" s="82">
        <v>13.8</v>
      </c>
      <c r="J136" s="76">
        <v>18</v>
      </c>
      <c r="K136" s="76">
        <v>24</v>
      </c>
      <c r="L136" s="76">
        <v>0</v>
      </c>
      <c r="M136" s="76">
        <v>24</v>
      </c>
    </row>
    <row r="137" spans="1:13" ht="15">
      <c r="A137" s="143"/>
      <c r="B137" s="82" t="s">
        <v>368</v>
      </c>
      <c r="C137" s="142"/>
      <c r="D137" s="142"/>
      <c r="E137" s="142"/>
      <c r="F137" s="82" t="s">
        <v>892</v>
      </c>
      <c r="G137" s="82" t="s">
        <v>445</v>
      </c>
      <c r="H137" s="82">
        <v>69</v>
      </c>
      <c r="I137" s="82">
        <v>13.8</v>
      </c>
      <c r="J137" s="76">
        <v>18</v>
      </c>
      <c r="K137" s="76">
        <v>24</v>
      </c>
      <c r="L137" s="76">
        <v>0</v>
      </c>
      <c r="M137" s="76">
        <v>24</v>
      </c>
    </row>
    <row r="138" spans="1:13" ht="15">
      <c r="A138" s="143"/>
      <c r="B138" s="82" t="s">
        <v>368</v>
      </c>
      <c r="C138" s="141">
        <v>1</v>
      </c>
      <c r="D138" s="141" t="s">
        <v>893</v>
      </c>
      <c r="E138" s="141">
        <v>2</v>
      </c>
      <c r="F138" s="82" t="s">
        <v>894</v>
      </c>
      <c r="G138" s="82" t="s">
        <v>445</v>
      </c>
      <c r="H138" s="82">
        <v>69</v>
      </c>
      <c r="I138" s="82">
        <v>13.8</v>
      </c>
      <c r="J138" s="76">
        <v>18</v>
      </c>
      <c r="K138" s="76">
        <v>24</v>
      </c>
      <c r="L138" s="76">
        <v>0</v>
      </c>
      <c r="M138" s="76">
        <v>24</v>
      </c>
    </row>
    <row r="139" spans="1:13" ht="15">
      <c r="A139" s="143"/>
      <c r="B139" s="82" t="s">
        <v>368</v>
      </c>
      <c r="C139" s="142"/>
      <c r="D139" s="142"/>
      <c r="E139" s="142"/>
      <c r="F139" s="82" t="s">
        <v>895</v>
      </c>
      <c r="G139" s="82" t="s">
        <v>445</v>
      </c>
      <c r="H139" s="82">
        <v>69</v>
      </c>
      <c r="I139" s="82">
        <v>13.8</v>
      </c>
      <c r="J139" s="76">
        <v>18</v>
      </c>
      <c r="K139" s="76">
        <v>24</v>
      </c>
      <c r="L139" s="76">
        <v>0</v>
      </c>
      <c r="M139" s="76">
        <v>24</v>
      </c>
    </row>
    <row r="140" spans="1:13" ht="15">
      <c r="A140" s="143"/>
      <c r="B140" s="82" t="s">
        <v>368</v>
      </c>
      <c r="C140" s="141">
        <v>1</v>
      </c>
      <c r="D140" s="141" t="s">
        <v>896</v>
      </c>
      <c r="E140" s="141">
        <v>2</v>
      </c>
      <c r="F140" s="82" t="s">
        <v>897</v>
      </c>
      <c r="G140" s="82" t="s">
        <v>445</v>
      </c>
      <c r="H140" s="82">
        <v>69</v>
      </c>
      <c r="I140" s="82">
        <v>13.8</v>
      </c>
      <c r="J140" s="76">
        <v>18</v>
      </c>
      <c r="K140" s="76">
        <v>24</v>
      </c>
      <c r="L140" s="76">
        <v>0</v>
      </c>
      <c r="M140" s="76">
        <v>24</v>
      </c>
    </row>
    <row r="141" spans="1:13" ht="15">
      <c r="A141" s="143"/>
      <c r="B141" s="82" t="s">
        <v>368</v>
      </c>
      <c r="C141" s="142"/>
      <c r="D141" s="142"/>
      <c r="E141" s="142"/>
      <c r="F141" s="82" t="s">
        <v>898</v>
      </c>
      <c r="G141" s="82" t="s">
        <v>445</v>
      </c>
      <c r="H141" s="82">
        <v>69</v>
      </c>
      <c r="I141" s="82">
        <v>13.8</v>
      </c>
      <c r="J141" s="76">
        <v>18</v>
      </c>
      <c r="K141" s="76">
        <v>24</v>
      </c>
      <c r="L141" s="76">
        <v>0</v>
      </c>
      <c r="M141" s="76">
        <v>24</v>
      </c>
    </row>
    <row r="142" spans="1:13" ht="15">
      <c r="A142" s="143"/>
      <c r="B142" s="82" t="s">
        <v>368</v>
      </c>
      <c r="C142" s="82">
        <v>1</v>
      </c>
      <c r="D142" s="82" t="s">
        <v>29</v>
      </c>
      <c r="E142" s="82">
        <v>1</v>
      </c>
      <c r="F142" s="82" t="s">
        <v>899</v>
      </c>
      <c r="G142" s="82" t="s">
        <v>445</v>
      </c>
      <c r="H142" s="82">
        <v>69</v>
      </c>
      <c r="I142" s="82">
        <v>13.8</v>
      </c>
      <c r="J142" s="76">
        <v>18</v>
      </c>
      <c r="K142" s="76">
        <v>24</v>
      </c>
      <c r="L142" s="76">
        <v>0</v>
      </c>
      <c r="M142" s="76">
        <v>24</v>
      </c>
    </row>
    <row r="143" spans="1:13" ht="15">
      <c r="A143" s="143"/>
      <c r="B143" s="82" t="s">
        <v>368</v>
      </c>
      <c r="C143" s="82">
        <v>1</v>
      </c>
      <c r="D143" s="82" t="s">
        <v>900</v>
      </c>
      <c r="E143" s="82">
        <v>1</v>
      </c>
      <c r="F143" s="82" t="s">
        <v>901</v>
      </c>
      <c r="G143" s="82" t="s">
        <v>445</v>
      </c>
      <c r="H143" s="82">
        <v>69</v>
      </c>
      <c r="I143" s="82">
        <v>13.8</v>
      </c>
      <c r="J143" s="76">
        <v>18</v>
      </c>
      <c r="K143" s="76">
        <v>24</v>
      </c>
      <c r="L143" s="76">
        <v>0</v>
      </c>
      <c r="M143" s="76">
        <v>24</v>
      </c>
    </row>
    <row r="144" spans="1:13" ht="15">
      <c r="A144" s="143"/>
      <c r="B144" s="82" t="s">
        <v>368</v>
      </c>
      <c r="C144" s="82">
        <v>1</v>
      </c>
      <c r="D144" s="82" t="s">
        <v>902</v>
      </c>
      <c r="E144" s="82">
        <v>1</v>
      </c>
      <c r="F144" s="82" t="s">
        <v>903</v>
      </c>
      <c r="G144" s="82" t="s">
        <v>445</v>
      </c>
      <c r="H144" s="82">
        <v>69</v>
      </c>
      <c r="I144" s="82">
        <v>13.8</v>
      </c>
      <c r="J144" s="76">
        <v>18</v>
      </c>
      <c r="K144" s="76">
        <v>24</v>
      </c>
      <c r="L144" s="76">
        <v>0</v>
      </c>
      <c r="M144" s="76">
        <v>24</v>
      </c>
    </row>
    <row r="145" spans="1:13" ht="15">
      <c r="A145" s="143"/>
      <c r="B145" s="83" t="s">
        <v>904</v>
      </c>
      <c r="C145" s="83">
        <f>SUM(C87:C144)</f>
        <v>41</v>
      </c>
      <c r="D145" s="83"/>
      <c r="E145" s="83">
        <f>SUM(E87:E144)</f>
        <v>58</v>
      </c>
      <c r="F145" s="83"/>
      <c r="G145" s="83"/>
      <c r="H145" s="83"/>
      <c r="I145" s="83"/>
      <c r="J145" s="85">
        <f>SUM(J87:J144)</f>
        <v>1020</v>
      </c>
      <c r="K145" s="85">
        <f>SUM(K87:K144)</f>
        <v>1360</v>
      </c>
      <c r="L145" s="85">
        <f>SUM(L87:L144)</f>
        <v>0</v>
      </c>
      <c r="M145" s="85">
        <f>SUM(M87:M144)</f>
        <v>1360</v>
      </c>
    </row>
    <row r="146" spans="1:13" ht="15">
      <c r="A146" s="143"/>
      <c r="B146" s="82" t="s">
        <v>905</v>
      </c>
      <c r="C146" s="82">
        <v>1</v>
      </c>
      <c r="D146" s="82" t="s">
        <v>812</v>
      </c>
      <c r="E146" s="82">
        <v>1</v>
      </c>
      <c r="F146" s="82" t="s">
        <v>906</v>
      </c>
      <c r="G146" s="82" t="s">
        <v>445</v>
      </c>
      <c r="H146" s="82">
        <v>69</v>
      </c>
      <c r="I146" s="82">
        <v>13.8</v>
      </c>
      <c r="J146" s="76">
        <v>5</v>
      </c>
      <c r="K146" s="76">
        <v>5</v>
      </c>
      <c r="L146" s="76">
        <v>5</v>
      </c>
      <c r="M146" s="76">
        <v>5</v>
      </c>
    </row>
    <row r="147" spans="1:13" ht="15">
      <c r="A147" s="143"/>
      <c r="B147" s="82" t="s">
        <v>905</v>
      </c>
      <c r="C147" s="82">
        <v>1</v>
      </c>
      <c r="D147" s="82" t="s">
        <v>907</v>
      </c>
      <c r="E147" s="82">
        <v>1</v>
      </c>
      <c r="F147" s="82" t="s">
        <v>476</v>
      </c>
      <c r="G147" s="82" t="s">
        <v>445</v>
      </c>
      <c r="H147" s="82">
        <v>67</v>
      </c>
      <c r="I147" s="82">
        <v>13.8</v>
      </c>
      <c r="J147" s="76">
        <v>18</v>
      </c>
      <c r="K147" s="76">
        <v>24</v>
      </c>
      <c r="L147" s="76">
        <v>24</v>
      </c>
      <c r="M147" s="76">
        <v>24</v>
      </c>
    </row>
    <row r="148" spans="1:13" ht="15">
      <c r="A148" s="143"/>
      <c r="B148" s="82" t="s">
        <v>905</v>
      </c>
      <c r="C148" s="141">
        <v>1</v>
      </c>
      <c r="D148" s="141" t="s">
        <v>908</v>
      </c>
      <c r="E148" s="141">
        <v>2</v>
      </c>
      <c r="F148" s="82" t="s">
        <v>906</v>
      </c>
      <c r="G148" s="82" t="s">
        <v>445</v>
      </c>
      <c r="H148" s="82">
        <v>69</v>
      </c>
      <c r="I148" s="82">
        <v>13.8</v>
      </c>
      <c r="J148" s="76">
        <v>16</v>
      </c>
      <c r="K148" s="76">
        <v>20</v>
      </c>
      <c r="L148" s="76">
        <v>24</v>
      </c>
      <c r="M148" s="76">
        <v>24</v>
      </c>
    </row>
    <row r="149" spans="1:13" ht="15">
      <c r="A149" s="143"/>
      <c r="B149" s="82" t="s">
        <v>905</v>
      </c>
      <c r="C149" s="142"/>
      <c r="D149" s="142"/>
      <c r="E149" s="142"/>
      <c r="F149" s="82" t="s">
        <v>909</v>
      </c>
      <c r="G149" s="82" t="s">
        <v>445</v>
      </c>
      <c r="H149" s="82">
        <v>69</v>
      </c>
      <c r="I149" s="82">
        <v>13.8</v>
      </c>
      <c r="J149" s="76">
        <v>10</v>
      </c>
      <c r="K149" s="76">
        <v>12.5</v>
      </c>
      <c r="L149" s="76">
        <v>12.5</v>
      </c>
      <c r="M149" s="76">
        <v>12.5</v>
      </c>
    </row>
    <row r="150" spans="1:13" ht="15">
      <c r="A150" s="143"/>
      <c r="B150" s="82" t="s">
        <v>905</v>
      </c>
      <c r="C150" s="141">
        <v>1</v>
      </c>
      <c r="D150" s="141" t="s">
        <v>910</v>
      </c>
      <c r="E150" s="141">
        <v>2</v>
      </c>
      <c r="F150" s="82" t="s">
        <v>476</v>
      </c>
      <c r="G150" s="82" t="s">
        <v>445</v>
      </c>
      <c r="H150" s="82">
        <v>69</v>
      </c>
      <c r="I150" s="82">
        <v>13.8</v>
      </c>
      <c r="J150" s="76">
        <v>16</v>
      </c>
      <c r="K150" s="76">
        <v>20</v>
      </c>
      <c r="L150" s="76">
        <v>20</v>
      </c>
      <c r="M150" s="76">
        <v>20</v>
      </c>
    </row>
    <row r="151" spans="1:13" ht="15">
      <c r="A151" s="143"/>
      <c r="B151" s="82" t="s">
        <v>905</v>
      </c>
      <c r="C151" s="142"/>
      <c r="D151" s="142"/>
      <c r="E151" s="142"/>
      <c r="F151" s="82" t="s">
        <v>477</v>
      </c>
      <c r="G151" s="82" t="s">
        <v>445</v>
      </c>
      <c r="H151" s="82">
        <v>69</v>
      </c>
      <c r="I151" s="82">
        <v>13.8</v>
      </c>
      <c r="J151" s="76">
        <v>10</v>
      </c>
      <c r="K151" s="76">
        <v>12.5</v>
      </c>
      <c r="L151" s="76">
        <v>12.5</v>
      </c>
      <c r="M151" s="76">
        <v>12.5</v>
      </c>
    </row>
    <row r="152" spans="1:13" ht="15">
      <c r="A152" s="143"/>
      <c r="B152" s="82" t="s">
        <v>905</v>
      </c>
      <c r="C152" s="82">
        <v>1</v>
      </c>
      <c r="D152" s="82" t="s">
        <v>911</v>
      </c>
      <c r="E152" s="82">
        <v>1</v>
      </c>
      <c r="F152" s="82" t="s">
        <v>476</v>
      </c>
      <c r="G152" s="82" t="s">
        <v>445</v>
      </c>
      <c r="H152" s="82">
        <v>69</v>
      </c>
      <c r="I152" s="82">
        <v>13.8</v>
      </c>
      <c r="J152" s="76">
        <v>16</v>
      </c>
      <c r="K152" s="76">
        <v>20</v>
      </c>
      <c r="L152" s="76">
        <v>20</v>
      </c>
      <c r="M152" s="76">
        <v>20</v>
      </c>
    </row>
    <row r="153" spans="1:13" ht="15">
      <c r="A153" s="143"/>
      <c r="B153" s="82" t="s">
        <v>905</v>
      </c>
      <c r="C153" s="82">
        <v>1</v>
      </c>
      <c r="D153" s="82" t="s">
        <v>912</v>
      </c>
      <c r="E153" s="82">
        <v>1</v>
      </c>
      <c r="F153" s="82" t="s">
        <v>476</v>
      </c>
      <c r="G153" s="82" t="s">
        <v>445</v>
      </c>
      <c r="H153" s="82">
        <v>69</v>
      </c>
      <c r="I153" s="82">
        <v>13.8</v>
      </c>
      <c r="J153" s="76">
        <v>18</v>
      </c>
      <c r="K153" s="76">
        <v>24</v>
      </c>
      <c r="L153" s="76">
        <v>24</v>
      </c>
      <c r="M153" s="76">
        <v>24</v>
      </c>
    </row>
    <row r="154" spans="1:13" ht="15">
      <c r="A154" s="143"/>
      <c r="B154" s="82" t="s">
        <v>905</v>
      </c>
      <c r="C154" s="82">
        <v>1</v>
      </c>
      <c r="D154" s="82" t="s">
        <v>913</v>
      </c>
      <c r="E154" s="82">
        <v>1</v>
      </c>
      <c r="F154" s="82" t="s">
        <v>476</v>
      </c>
      <c r="G154" s="82" t="s">
        <v>445</v>
      </c>
      <c r="H154" s="82">
        <v>69</v>
      </c>
      <c r="I154" s="82">
        <v>13.8</v>
      </c>
      <c r="J154" s="76">
        <v>2.5</v>
      </c>
      <c r="K154" s="76">
        <v>2.5</v>
      </c>
      <c r="L154" s="76">
        <v>2.5</v>
      </c>
      <c r="M154" s="76">
        <v>2.5</v>
      </c>
    </row>
    <row r="155" spans="1:13" ht="15">
      <c r="A155" s="143"/>
      <c r="B155" s="82" t="s">
        <v>905</v>
      </c>
      <c r="C155" s="82">
        <v>1</v>
      </c>
      <c r="D155" s="82" t="s">
        <v>914</v>
      </c>
      <c r="E155" s="82">
        <v>1</v>
      </c>
      <c r="F155" s="82" t="s">
        <v>476</v>
      </c>
      <c r="G155" s="82" t="s">
        <v>445</v>
      </c>
      <c r="H155" s="82">
        <v>69</v>
      </c>
      <c r="I155" s="82">
        <v>13.8</v>
      </c>
      <c r="J155" s="76">
        <v>12</v>
      </c>
      <c r="K155" s="76">
        <v>16</v>
      </c>
      <c r="L155" s="76">
        <v>16</v>
      </c>
      <c r="M155" s="76">
        <v>16</v>
      </c>
    </row>
    <row r="156" spans="1:13" ht="15">
      <c r="A156" s="143"/>
      <c r="B156" s="82" t="s">
        <v>905</v>
      </c>
      <c r="C156" s="82">
        <v>1</v>
      </c>
      <c r="D156" s="82" t="s">
        <v>915</v>
      </c>
      <c r="E156" s="82">
        <v>1</v>
      </c>
      <c r="F156" s="82" t="s">
        <v>476</v>
      </c>
      <c r="G156" s="82" t="s">
        <v>445</v>
      </c>
      <c r="H156" s="82">
        <v>69</v>
      </c>
      <c r="I156" s="82">
        <v>13.8</v>
      </c>
      <c r="J156" s="76">
        <v>18</v>
      </c>
      <c r="K156" s="76">
        <v>24</v>
      </c>
      <c r="L156" s="76">
        <v>24</v>
      </c>
      <c r="M156" s="76">
        <v>24</v>
      </c>
    </row>
    <row r="157" spans="1:13" ht="15">
      <c r="A157" s="143"/>
      <c r="B157" s="82" t="s">
        <v>905</v>
      </c>
      <c r="C157" s="141">
        <v>1</v>
      </c>
      <c r="D157" s="141" t="s">
        <v>916</v>
      </c>
      <c r="E157" s="141">
        <v>2</v>
      </c>
      <c r="F157" s="82" t="s">
        <v>476</v>
      </c>
      <c r="G157" s="82" t="s">
        <v>445</v>
      </c>
      <c r="H157" s="82">
        <v>69</v>
      </c>
      <c r="I157" s="82">
        <v>13.8</v>
      </c>
      <c r="J157" s="76">
        <v>16</v>
      </c>
      <c r="K157" s="76">
        <v>20</v>
      </c>
      <c r="L157" s="76">
        <v>20</v>
      </c>
      <c r="M157" s="76">
        <v>20</v>
      </c>
    </row>
    <row r="158" spans="1:13" ht="15">
      <c r="A158" s="143"/>
      <c r="B158" s="82" t="s">
        <v>905</v>
      </c>
      <c r="C158" s="142"/>
      <c r="D158" s="142"/>
      <c r="E158" s="142"/>
      <c r="F158" s="82" t="s">
        <v>477</v>
      </c>
      <c r="G158" s="82" t="s">
        <v>445</v>
      </c>
      <c r="H158" s="82">
        <v>69</v>
      </c>
      <c r="I158" s="82">
        <v>13.8</v>
      </c>
      <c r="J158" s="76">
        <v>18</v>
      </c>
      <c r="K158" s="76">
        <v>24</v>
      </c>
      <c r="L158" s="76">
        <v>24</v>
      </c>
      <c r="M158" s="76">
        <v>24</v>
      </c>
    </row>
    <row r="159" spans="1:13" ht="15">
      <c r="A159" s="143"/>
      <c r="B159" s="82" t="s">
        <v>905</v>
      </c>
      <c r="C159" s="82">
        <v>1</v>
      </c>
      <c r="D159" s="82" t="s">
        <v>917</v>
      </c>
      <c r="E159" s="82">
        <v>1</v>
      </c>
      <c r="F159" s="82" t="s">
        <v>476</v>
      </c>
      <c r="G159" s="82" t="s">
        <v>445</v>
      </c>
      <c r="H159" s="82">
        <v>67</v>
      </c>
      <c r="I159" s="82">
        <v>14.5</v>
      </c>
      <c r="J159" s="76">
        <v>5</v>
      </c>
      <c r="K159" s="76">
        <v>5</v>
      </c>
      <c r="L159" s="76">
        <v>5</v>
      </c>
      <c r="M159" s="76">
        <v>5</v>
      </c>
    </row>
    <row r="160" spans="1:13" ht="15">
      <c r="A160" s="143"/>
      <c r="B160" s="82" t="s">
        <v>905</v>
      </c>
      <c r="C160" s="82">
        <v>1</v>
      </c>
      <c r="D160" s="82" t="s">
        <v>918</v>
      </c>
      <c r="E160" s="82">
        <v>1</v>
      </c>
      <c r="F160" s="82" t="s">
        <v>476</v>
      </c>
      <c r="G160" s="82" t="s">
        <v>445</v>
      </c>
      <c r="H160" s="82">
        <v>69</v>
      </c>
      <c r="I160" s="82">
        <v>13.8</v>
      </c>
      <c r="J160" s="76">
        <v>16</v>
      </c>
      <c r="K160" s="76">
        <v>20</v>
      </c>
      <c r="L160" s="76">
        <v>20</v>
      </c>
      <c r="M160" s="76">
        <v>20</v>
      </c>
    </row>
    <row r="161" spans="1:13" ht="15">
      <c r="A161" s="143"/>
      <c r="B161" s="82" t="s">
        <v>905</v>
      </c>
      <c r="C161" s="82">
        <v>1</v>
      </c>
      <c r="D161" s="82" t="s">
        <v>919</v>
      </c>
      <c r="E161" s="82">
        <v>1</v>
      </c>
      <c r="F161" s="82" t="s">
        <v>906</v>
      </c>
      <c r="G161" s="82" t="s">
        <v>445</v>
      </c>
      <c r="H161" s="82">
        <v>69</v>
      </c>
      <c r="I161" s="82">
        <v>13.8</v>
      </c>
      <c r="J161" s="76">
        <v>12</v>
      </c>
      <c r="K161" s="76">
        <v>16</v>
      </c>
      <c r="L161" s="76">
        <v>16</v>
      </c>
      <c r="M161" s="76">
        <v>16</v>
      </c>
    </row>
    <row r="162" spans="1:13" ht="15">
      <c r="A162" s="143"/>
      <c r="B162" s="82" t="s">
        <v>905</v>
      </c>
      <c r="C162" s="141">
        <v>1</v>
      </c>
      <c r="D162" s="141" t="s">
        <v>920</v>
      </c>
      <c r="E162" s="141">
        <v>2</v>
      </c>
      <c r="F162" s="82" t="s">
        <v>476</v>
      </c>
      <c r="G162" s="82" t="s">
        <v>445</v>
      </c>
      <c r="H162" s="82">
        <v>69</v>
      </c>
      <c r="I162" s="82">
        <v>13.8</v>
      </c>
      <c r="J162" s="76">
        <v>18</v>
      </c>
      <c r="K162" s="76">
        <v>24</v>
      </c>
      <c r="L162" s="76">
        <v>24</v>
      </c>
      <c r="M162" s="76">
        <v>24</v>
      </c>
    </row>
    <row r="163" spans="1:13" ht="15">
      <c r="A163" s="143"/>
      <c r="B163" s="82" t="s">
        <v>905</v>
      </c>
      <c r="C163" s="142"/>
      <c r="D163" s="142"/>
      <c r="E163" s="142"/>
      <c r="F163" s="82" t="s">
        <v>477</v>
      </c>
      <c r="G163" s="82" t="s">
        <v>445</v>
      </c>
      <c r="H163" s="82">
        <v>69</v>
      </c>
      <c r="I163" s="82">
        <v>13.8</v>
      </c>
      <c r="J163" s="76">
        <v>18</v>
      </c>
      <c r="K163" s="76">
        <v>24</v>
      </c>
      <c r="L163" s="76">
        <v>24</v>
      </c>
      <c r="M163" s="76">
        <v>24</v>
      </c>
    </row>
    <row r="164" spans="1:13" ht="15">
      <c r="A164" s="143"/>
      <c r="B164" s="82" t="s">
        <v>905</v>
      </c>
      <c r="C164" s="82">
        <v>1</v>
      </c>
      <c r="D164" s="82" t="s">
        <v>921</v>
      </c>
      <c r="E164" s="82">
        <v>1</v>
      </c>
      <c r="F164" s="82" t="s">
        <v>476</v>
      </c>
      <c r="G164" s="82" t="s">
        <v>445</v>
      </c>
      <c r="H164" s="82">
        <v>69</v>
      </c>
      <c r="I164" s="82">
        <v>13.8</v>
      </c>
      <c r="J164" s="76">
        <v>10</v>
      </c>
      <c r="K164" s="76">
        <v>12.5</v>
      </c>
      <c r="L164" s="76">
        <v>12.5</v>
      </c>
      <c r="M164" s="76">
        <v>12.5</v>
      </c>
    </row>
    <row r="165" spans="1:13" ht="15">
      <c r="A165" s="143"/>
      <c r="B165" s="82" t="s">
        <v>905</v>
      </c>
      <c r="C165" s="82">
        <v>1</v>
      </c>
      <c r="D165" s="82" t="s">
        <v>922</v>
      </c>
      <c r="E165" s="82">
        <v>1</v>
      </c>
      <c r="F165" s="82" t="s">
        <v>476</v>
      </c>
      <c r="G165" s="82" t="s">
        <v>445</v>
      </c>
      <c r="H165" s="82">
        <v>69</v>
      </c>
      <c r="I165" s="82">
        <v>13.8</v>
      </c>
      <c r="J165" s="76">
        <v>5</v>
      </c>
      <c r="K165" s="76">
        <v>5</v>
      </c>
      <c r="L165" s="76">
        <v>5</v>
      </c>
      <c r="M165" s="76">
        <v>5</v>
      </c>
    </row>
    <row r="166" spans="1:13" ht="15">
      <c r="A166" s="143"/>
      <c r="B166" s="82" t="s">
        <v>905</v>
      </c>
      <c r="C166" s="82">
        <v>1</v>
      </c>
      <c r="D166" s="82" t="s">
        <v>923</v>
      </c>
      <c r="E166" s="82">
        <v>1</v>
      </c>
      <c r="F166" s="82" t="s">
        <v>476</v>
      </c>
      <c r="G166" s="82" t="s">
        <v>445</v>
      </c>
      <c r="H166" s="82">
        <v>69</v>
      </c>
      <c r="I166" s="82">
        <v>13.8</v>
      </c>
      <c r="J166" s="76">
        <v>10</v>
      </c>
      <c r="K166" s="76">
        <v>12.5</v>
      </c>
      <c r="L166" s="76">
        <v>12.5</v>
      </c>
      <c r="M166" s="76">
        <v>12.5</v>
      </c>
    </row>
    <row r="167" spans="1:13" ht="15">
      <c r="A167" s="143"/>
      <c r="B167" s="82" t="s">
        <v>905</v>
      </c>
      <c r="C167" s="82">
        <v>1</v>
      </c>
      <c r="D167" s="82" t="s">
        <v>924</v>
      </c>
      <c r="E167" s="82">
        <v>1</v>
      </c>
      <c r="F167" s="82" t="s">
        <v>476</v>
      </c>
      <c r="G167" s="82" t="s">
        <v>445</v>
      </c>
      <c r="H167" s="82">
        <v>69</v>
      </c>
      <c r="I167" s="82">
        <v>13.8</v>
      </c>
      <c r="J167" s="76">
        <v>5</v>
      </c>
      <c r="K167" s="76">
        <v>6.25</v>
      </c>
      <c r="L167" s="76">
        <v>6.25</v>
      </c>
      <c r="M167" s="76">
        <v>6.25</v>
      </c>
    </row>
    <row r="168" spans="1:13" ht="15">
      <c r="A168" s="143"/>
      <c r="B168" s="82" t="s">
        <v>905</v>
      </c>
      <c r="C168" s="82">
        <v>1</v>
      </c>
      <c r="D168" s="82" t="s">
        <v>925</v>
      </c>
      <c r="E168" s="82">
        <v>1</v>
      </c>
      <c r="F168" s="82" t="s">
        <v>906</v>
      </c>
      <c r="G168" s="82" t="s">
        <v>445</v>
      </c>
      <c r="H168" s="82">
        <v>69</v>
      </c>
      <c r="I168" s="82">
        <v>13.8</v>
      </c>
      <c r="J168" s="76">
        <v>12</v>
      </c>
      <c r="K168" s="76">
        <v>16</v>
      </c>
      <c r="L168" s="76">
        <v>16</v>
      </c>
      <c r="M168" s="76">
        <v>16</v>
      </c>
    </row>
    <row r="169" spans="1:13" ht="15">
      <c r="A169" s="143"/>
      <c r="B169" s="82" t="s">
        <v>905</v>
      </c>
      <c r="C169" s="82">
        <v>1</v>
      </c>
      <c r="D169" s="82" t="s">
        <v>926</v>
      </c>
      <c r="E169" s="82">
        <v>1</v>
      </c>
      <c r="F169" s="82" t="s">
        <v>476</v>
      </c>
      <c r="G169" s="82" t="s">
        <v>445</v>
      </c>
      <c r="H169" s="82">
        <v>69</v>
      </c>
      <c r="I169" s="82">
        <v>13.8</v>
      </c>
      <c r="J169" s="76">
        <v>12</v>
      </c>
      <c r="K169" s="76">
        <v>16</v>
      </c>
      <c r="L169" s="76">
        <v>16</v>
      </c>
      <c r="M169" s="76">
        <v>16</v>
      </c>
    </row>
    <row r="170" spans="1:13" ht="15">
      <c r="A170" s="143"/>
      <c r="B170" s="82" t="s">
        <v>905</v>
      </c>
      <c r="C170" s="82">
        <v>1</v>
      </c>
      <c r="D170" s="82" t="s">
        <v>927</v>
      </c>
      <c r="E170" s="82">
        <v>1</v>
      </c>
      <c r="F170" s="82" t="s">
        <v>476</v>
      </c>
      <c r="G170" s="82" t="s">
        <v>445</v>
      </c>
      <c r="H170" s="82">
        <v>69</v>
      </c>
      <c r="I170" s="82">
        <v>13.8</v>
      </c>
      <c r="J170" s="76">
        <v>18</v>
      </c>
      <c r="K170" s="76">
        <v>24</v>
      </c>
      <c r="L170" s="76">
        <v>24</v>
      </c>
      <c r="M170" s="76">
        <v>24</v>
      </c>
    </row>
    <row r="171" spans="1:13" ht="15">
      <c r="A171" s="143"/>
      <c r="B171" s="82" t="s">
        <v>905</v>
      </c>
      <c r="C171" s="82">
        <v>1</v>
      </c>
      <c r="D171" s="82" t="s">
        <v>928</v>
      </c>
      <c r="E171" s="82">
        <v>1</v>
      </c>
      <c r="F171" s="82" t="s">
        <v>476</v>
      </c>
      <c r="G171" s="82" t="s">
        <v>445</v>
      </c>
      <c r="H171" s="82">
        <v>69</v>
      </c>
      <c r="I171" s="82">
        <v>13.8</v>
      </c>
      <c r="J171" s="76">
        <v>12</v>
      </c>
      <c r="K171" s="76">
        <v>16</v>
      </c>
      <c r="L171" s="76">
        <v>16</v>
      </c>
      <c r="M171" s="76">
        <v>16</v>
      </c>
    </row>
    <row r="172" spans="1:13" ht="15">
      <c r="A172" s="143"/>
      <c r="B172" s="82" t="s">
        <v>905</v>
      </c>
      <c r="C172" s="82">
        <v>1</v>
      </c>
      <c r="D172" s="82" t="s">
        <v>929</v>
      </c>
      <c r="E172" s="82">
        <v>1</v>
      </c>
      <c r="F172" s="82" t="s">
        <v>476</v>
      </c>
      <c r="G172" s="82" t="s">
        <v>445</v>
      </c>
      <c r="H172" s="82">
        <v>69</v>
      </c>
      <c r="I172" s="82">
        <v>13.8</v>
      </c>
      <c r="J172" s="76">
        <v>16</v>
      </c>
      <c r="K172" s="76">
        <v>20</v>
      </c>
      <c r="L172" s="76">
        <v>20</v>
      </c>
      <c r="M172" s="76">
        <v>20</v>
      </c>
    </row>
    <row r="173" spans="1:13" ht="15">
      <c r="A173" s="143"/>
      <c r="B173" s="82" t="s">
        <v>905</v>
      </c>
      <c r="C173" s="82">
        <v>1</v>
      </c>
      <c r="D173" s="82" t="s">
        <v>930</v>
      </c>
      <c r="E173" s="82">
        <v>1</v>
      </c>
      <c r="F173" s="82" t="s">
        <v>476</v>
      </c>
      <c r="G173" s="82" t="s">
        <v>445</v>
      </c>
      <c r="H173" s="82">
        <v>69</v>
      </c>
      <c r="I173" s="82">
        <v>13.8</v>
      </c>
      <c r="J173" s="76">
        <v>16</v>
      </c>
      <c r="K173" s="76">
        <v>20</v>
      </c>
      <c r="L173" s="76">
        <v>20</v>
      </c>
      <c r="M173" s="76">
        <v>20</v>
      </c>
    </row>
    <row r="174" spans="1:13" ht="15">
      <c r="A174" s="143"/>
      <c r="B174" s="82" t="s">
        <v>905</v>
      </c>
      <c r="C174" s="82">
        <v>1</v>
      </c>
      <c r="D174" s="82" t="s">
        <v>931</v>
      </c>
      <c r="E174" s="82">
        <v>1</v>
      </c>
      <c r="F174" s="82" t="s">
        <v>476</v>
      </c>
      <c r="G174" s="82" t="s">
        <v>445</v>
      </c>
      <c r="H174" s="82">
        <v>69</v>
      </c>
      <c r="I174" s="82">
        <v>13.8</v>
      </c>
      <c r="J174" s="76">
        <v>12</v>
      </c>
      <c r="K174" s="76">
        <v>16</v>
      </c>
      <c r="L174" s="76">
        <v>16</v>
      </c>
      <c r="M174" s="76">
        <v>16</v>
      </c>
    </row>
    <row r="175" spans="1:13" ht="15">
      <c r="A175" s="143"/>
      <c r="B175" s="82" t="s">
        <v>905</v>
      </c>
      <c r="C175" s="82">
        <v>1</v>
      </c>
      <c r="D175" s="82" t="s">
        <v>932</v>
      </c>
      <c r="E175" s="82">
        <v>1</v>
      </c>
      <c r="F175" s="82" t="s">
        <v>476</v>
      </c>
      <c r="G175" s="82" t="s">
        <v>445</v>
      </c>
      <c r="H175" s="82">
        <v>69</v>
      </c>
      <c r="I175" s="82">
        <v>13.8</v>
      </c>
      <c r="J175" s="76">
        <v>18</v>
      </c>
      <c r="K175" s="76">
        <v>24</v>
      </c>
      <c r="L175" s="76">
        <v>24</v>
      </c>
      <c r="M175" s="76">
        <v>24</v>
      </c>
    </row>
    <row r="176" spans="1:13" ht="15">
      <c r="A176" s="143"/>
      <c r="B176" s="82" t="s">
        <v>905</v>
      </c>
      <c r="C176" s="141">
        <v>1</v>
      </c>
      <c r="D176" s="141" t="s">
        <v>933</v>
      </c>
      <c r="E176" s="141">
        <v>2</v>
      </c>
      <c r="F176" s="82" t="s">
        <v>476</v>
      </c>
      <c r="G176" s="82" t="s">
        <v>445</v>
      </c>
      <c r="H176" s="82">
        <v>69</v>
      </c>
      <c r="I176" s="82">
        <v>13.8</v>
      </c>
      <c r="J176" s="76">
        <v>18</v>
      </c>
      <c r="K176" s="76">
        <v>24</v>
      </c>
      <c r="L176" s="76">
        <v>24</v>
      </c>
      <c r="M176" s="76">
        <v>24</v>
      </c>
    </row>
    <row r="177" spans="1:13" ht="15">
      <c r="A177" s="143"/>
      <c r="B177" s="82" t="s">
        <v>905</v>
      </c>
      <c r="C177" s="142"/>
      <c r="D177" s="142"/>
      <c r="E177" s="142"/>
      <c r="F177" s="82" t="s">
        <v>477</v>
      </c>
      <c r="G177" s="82" t="s">
        <v>445</v>
      </c>
      <c r="H177" s="82">
        <v>69</v>
      </c>
      <c r="I177" s="82">
        <v>13.8</v>
      </c>
      <c r="J177" s="76">
        <v>16</v>
      </c>
      <c r="K177" s="76">
        <v>20</v>
      </c>
      <c r="L177" s="76">
        <v>20</v>
      </c>
      <c r="M177" s="76">
        <v>20</v>
      </c>
    </row>
    <row r="178" spans="1:13" ht="15">
      <c r="A178" s="143"/>
      <c r="B178" s="82" t="s">
        <v>905</v>
      </c>
      <c r="C178" s="82">
        <v>1</v>
      </c>
      <c r="D178" s="82" t="s">
        <v>934</v>
      </c>
      <c r="E178" s="82">
        <v>1</v>
      </c>
      <c r="F178" s="82" t="s">
        <v>906</v>
      </c>
      <c r="G178" s="82" t="s">
        <v>445</v>
      </c>
      <c r="H178" s="82">
        <v>69</v>
      </c>
      <c r="I178" s="82">
        <v>13.8</v>
      </c>
      <c r="J178" s="76">
        <v>10</v>
      </c>
      <c r="K178" s="76">
        <v>12.5</v>
      </c>
      <c r="L178" s="76">
        <v>12.5</v>
      </c>
      <c r="M178" s="76">
        <v>12.5</v>
      </c>
    </row>
    <row r="179" spans="1:13" ht="15">
      <c r="A179" s="143"/>
      <c r="B179" s="82" t="s">
        <v>905</v>
      </c>
      <c r="C179" s="82">
        <v>1</v>
      </c>
      <c r="D179" s="82" t="s">
        <v>935</v>
      </c>
      <c r="E179" s="82">
        <v>1</v>
      </c>
      <c r="F179" s="82" t="s">
        <v>476</v>
      </c>
      <c r="G179" s="82" t="s">
        <v>445</v>
      </c>
      <c r="H179" s="82">
        <v>69</v>
      </c>
      <c r="I179" s="82">
        <v>13.8</v>
      </c>
      <c r="J179" s="76">
        <v>10</v>
      </c>
      <c r="K179" s="76">
        <v>12.5</v>
      </c>
      <c r="L179" s="76">
        <v>12.5</v>
      </c>
      <c r="M179" s="76">
        <v>12.5</v>
      </c>
    </row>
    <row r="180" spans="1:13" ht="15">
      <c r="A180" s="143"/>
      <c r="B180" s="82" t="s">
        <v>905</v>
      </c>
      <c r="C180" s="82">
        <v>1</v>
      </c>
      <c r="D180" s="82" t="s">
        <v>936</v>
      </c>
      <c r="E180" s="82">
        <v>1</v>
      </c>
      <c r="F180" s="82" t="s">
        <v>906</v>
      </c>
      <c r="G180" s="82" t="s">
        <v>445</v>
      </c>
      <c r="H180" s="82">
        <v>69</v>
      </c>
      <c r="I180" s="82">
        <v>13.8</v>
      </c>
      <c r="J180" s="76">
        <v>16</v>
      </c>
      <c r="K180" s="76">
        <v>20</v>
      </c>
      <c r="L180" s="76">
        <v>20</v>
      </c>
      <c r="M180" s="76">
        <v>20</v>
      </c>
    </row>
    <row r="181" spans="1:13" ht="15">
      <c r="A181" s="143"/>
      <c r="B181" s="82" t="s">
        <v>905</v>
      </c>
      <c r="C181" s="82">
        <v>1</v>
      </c>
      <c r="D181" s="82" t="s">
        <v>937</v>
      </c>
      <c r="E181" s="82">
        <v>1</v>
      </c>
      <c r="F181" s="82" t="s">
        <v>476</v>
      </c>
      <c r="G181" s="82" t="s">
        <v>445</v>
      </c>
      <c r="H181" s="82">
        <v>69</v>
      </c>
      <c r="I181" s="82">
        <v>13.8</v>
      </c>
      <c r="J181" s="76">
        <v>10</v>
      </c>
      <c r="K181" s="76">
        <v>12.5</v>
      </c>
      <c r="L181" s="76">
        <v>12.5</v>
      </c>
      <c r="M181" s="76">
        <v>12.5</v>
      </c>
    </row>
    <row r="182" spans="1:13" ht="15">
      <c r="A182" s="143"/>
      <c r="B182" s="82" t="s">
        <v>905</v>
      </c>
      <c r="C182" s="141">
        <v>1</v>
      </c>
      <c r="D182" s="141" t="s">
        <v>938</v>
      </c>
      <c r="E182" s="141">
        <v>2</v>
      </c>
      <c r="F182" s="82" t="s">
        <v>476</v>
      </c>
      <c r="G182" s="82" t="s">
        <v>445</v>
      </c>
      <c r="H182" s="82">
        <v>69</v>
      </c>
      <c r="I182" s="82">
        <v>13.8</v>
      </c>
      <c r="J182" s="76">
        <v>16</v>
      </c>
      <c r="K182" s="76">
        <v>20</v>
      </c>
      <c r="L182" s="76">
        <v>24</v>
      </c>
      <c r="M182" s="76">
        <v>24</v>
      </c>
    </row>
    <row r="183" spans="1:13" ht="15">
      <c r="A183" s="143"/>
      <c r="B183" s="82" t="s">
        <v>905</v>
      </c>
      <c r="C183" s="142"/>
      <c r="D183" s="142"/>
      <c r="E183" s="142"/>
      <c r="F183" s="82" t="s">
        <v>477</v>
      </c>
      <c r="G183" s="82" t="s">
        <v>445</v>
      </c>
      <c r="H183" s="82">
        <v>69</v>
      </c>
      <c r="I183" s="82">
        <v>13.8</v>
      </c>
      <c r="J183" s="76">
        <v>10</v>
      </c>
      <c r="K183" s="76">
        <v>12.5</v>
      </c>
      <c r="L183" s="76">
        <v>12.5</v>
      </c>
      <c r="M183" s="76">
        <v>12.5</v>
      </c>
    </row>
    <row r="184" spans="1:13" ht="15">
      <c r="A184" s="143"/>
      <c r="B184" s="82" t="s">
        <v>905</v>
      </c>
      <c r="C184" s="82">
        <v>1</v>
      </c>
      <c r="D184" s="82" t="s">
        <v>939</v>
      </c>
      <c r="E184" s="82">
        <v>1</v>
      </c>
      <c r="F184" s="82" t="s">
        <v>476</v>
      </c>
      <c r="G184" s="82" t="s">
        <v>445</v>
      </c>
      <c r="H184" s="82">
        <v>69</v>
      </c>
      <c r="I184" s="82">
        <v>13.8</v>
      </c>
      <c r="J184" s="76">
        <v>10</v>
      </c>
      <c r="K184" s="76">
        <v>12.5</v>
      </c>
      <c r="L184" s="76">
        <v>12.5</v>
      </c>
      <c r="M184" s="76">
        <v>12.5</v>
      </c>
    </row>
    <row r="185" spans="1:13" ht="15">
      <c r="A185" s="143"/>
      <c r="B185" s="82" t="s">
        <v>905</v>
      </c>
      <c r="C185" s="82">
        <v>1</v>
      </c>
      <c r="D185" s="82" t="s">
        <v>940</v>
      </c>
      <c r="E185" s="82">
        <v>1</v>
      </c>
      <c r="F185" s="82" t="s">
        <v>476</v>
      </c>
      <c r="G185" s="82" t="s">
        <v>445</v>
      </c>
      <c r="H185" s="82">
        <v>69</v>
      </c>
      <c r="I185" s="82">
        <v>13.8</v>
      </c>
      <c r="J185" s="76">
        <v>24</v>
      </c>
      <c r="K185" s="76">
        <v>30</v>
      </c>
      <c r="L185" s="76">
        <v>30</v>
      </c>
      <c r="M185" s="76">
        <v>30</v>
      </c>
    </row>
    <row r="186" spans="1:13" ht="15">
      <c r="A186" s="143"/>
      <c r="B186" s="82" t="s">
        <v>905</v>
      </c>
      <c r="C186" s="82">
        <v>1</v>
      </c>
      <c r="D186" s="82" t="s">
        <v>941</v>
      </c>
      <c r="E186" s="82">
        <v>1</v>
      </c>
      <c r="F186" s="82" t="s">
        <v>476</v>
      </c>
      <c r="G186" s="82" t="s">
        <v>445</v>
      </c>
      <c r="H186" s="82">
        <v>69</v>
      </c>
      <c r="I186" s="82">
        <v>13.8</v>
      </c>
      <c r="J186" s="76">
        <v>16</v>
      </c>
      <c r="K186" s="76">
        <v>20</v>
      </c>
      <c r="L186" s="76">
        <v>20</v>
      </c>
      <c r="M186" s="76">
        <v>20</v>
      </c>
    </row>
    <row r="187" spans="1:13" ht="15">
      <c r="A187" s="143"/>
      <c r="B187" s="83" t="s">
        <v>942</v>
      </c>
      <c r="C187" s="83">
        <f>SUM(C146:C186)</f>
        <v>35</v>
      </c>
      <c r="D187" s="83"/>
      <c r="E187" s="83">
        <f>SUM(E146:E186)</f>
        <v>41</v>
      </c>
      <c r="F187" s="83"/>
      <c r="G187" s="83"/>
      <c r="H187" s="83"/>
      <c r="I187" s="83"/>
      <c r="J187" s="85">
        <f>SUM(J146:J186)</f>
        <v>546.5</v>
      </c>
      <c r="K187" s="85">
        <f>SUM(K146:K186)</f>
        <v>698.25</v>
      </c>
      <c r="L187" s="85">
        <f>SUM(L146:L186)</f>
        <v>706.25</v>
      </c>
      <c r="M187" s="85">
        <f>SUM(M146:M186)</f>
        <v>706.25</v>
      </c>
    </row>
    <row r="188" spans="1:13" ht="15">
      <c r="A188" s="143"/>
      <c r="B188" s="82" t="s">
        <v>943</v>
      </c>
      <c r="C188" s="82">
        <v>1</v>
      </c>
      <c r="D188" s="82" t="s">
        <v>47</v>
      </c>
      <c r="E188" s="82">
        <v>1</v>
      </c>
      <c r="F188" s="82" t="s">
        <v>944</v>
      </c>
      <c r="G188" s="82" t="s">
        <v>445</v>
      </c>
      <c r="H188" s="82">
        <v>69</v>
      </c>
      <c r="I188" s="82">
        <v>13.8</v>
      </c>
      <c r="J188" s="76">
        <v>10</v>
      </c>
      <c r="K188" s="76">
        <v>12.5</v>
      </c>
      <c r="L188" s="76">
        <v>0</v>
      </c>
      <c r="M188" s="76">
        <v>12.5</v>
      </c>
    </row>
    <row r="189" spans="1:13" ht="15">
      <c r="A189" s="143"/>
      <c r="B189" s="82" t="s">
        <v>943</v>
      </c>
      <c r="C189" s="82">
        <v>1</v>
      </c>
      <c r="D189" s="82" t="s">
        <v>945</v>
      </c>
      <c r="E189" s="82">
        <v>1</v>
      </c>
      <c r="F189" s="82" t="s">
        <v>946</v>
      </c>
      <c r="G189" s="82" t="s">
        <v>445</v>
      </c>
      <c r="H189" s="82">
        <v>69</v>
      </c>
      <c r="I189" s="82">
        <v>13.8</v>
      </c>
      <c r="J189" s="76">
        <v>10</v>
      </c>
      <c r="K189" s="76">
        <v>12.5</v>
      </c>
      <c r="L189" s="76">
        <v>0</v>
      </c>
      <c r="M189" s="76">
        <v>12.5</v>
      </c>
    </row>
    <row r="190" spans="1:13" ht="15">
      <c r="A190" s="143"/>
      <c r="B190" s="82" t="s">
        <v>943</v>
      </c>
      <c r="C190" s="82">
        <v>1</v>
      </c>
      <c r="D190" s="82" t="s">
        <v>947</v>
      </c>
      <c r="E190" s="82">
        <v>1</v>
      </c>
      <c r="F190" s="82" t="s">
        <v>948</v>
      </c>
      <c r="G190" s="82" t="s">
        <v>445</v>
      </c>
      <c r="H190" s="82">
        <v>69</v>
      </c>
      <c r="I190" s="82">
        <v>13.8</v>
      </c>
      <c r="J190" s="76">
        <v>16</v>
      </c>
      <c r="K190" s="76">
        <v>20</v>
      </c>
      <c r="L190" s="76">
        <v>24</v>
      </c>
      <c r="M190" s="76">
        <v>24</v>
      </c>
    </row>
    <row r="191" spans="1:13" ht="15">
      <c r="A191" s="143"/>
      <c r="B191" s="82" t="s">
        <v>943</v>
      </c>
      <c r="C191" s="82">
        <v>1</v>
      </c>
      <c r="D191" s="82" t="s">
        <v>949</v>
      </c>
      <c r="E191" s="82">
        <v>1</v>
      </c>
      <c r="F191" s="82" t="s">
        <v>950</v>
      </c>
      <c r="G191" s="82" t="s">
        <v>445</v>
      </c>
      <c r="H191" s="82">
        <v>69</v>
      </c>
      <c r="I191" s="82">
        <v>13.8</v>
      </c>
      <c r="J191" s="76">
        <v>10</v>
      </c>
      <c r="K191" s="76">
        <v>12.5</v>
      </c>
      <c r="L191" s="76">
        <v>0</v>
      </c>
      <c r="M191" s="76">
        <v>12.5</v>
      </c>
    </row>
    <row r="192" spans="1:13" ht="15">
      <c r="A192" s="143"/>
      <c r="B192" s="82" t="s">
        <v>943</v>
      </c>
      <c r="C192" s="82">
        <v>1</v>
      </c>
      <c r="D192" s="82" t="s">
        <v>951</v>
      </c>
      <c r="E192" s="82">
        <v>1</v>
      </c>
      <c r="F192" s="82" t="s">
        <v>952</v>
      </c>
      <c r="G192" s="82" t="s">
        <v>445</v>
      </c>
      <c r="H192" s="82">
        <v>69</v>
      </c>
      <c r="I192" s="82">
        <v>13.8</v>
      </c>
      <c r="J192" s="76">
        <v>10</v>
      </c>
      <c r="K192" s="76">
        <v>12.5</v>
      </c>
      <c r="L192" s="76">
        <v>0</v>
      </c>
      <c r="M192" s="76">
        <v>12.5</v>
      </c>
    </row>
    <row r="193" spans="1:13" ht="15">
      <c r="A193" s="143"/>
      <c r="B193" s="82" t="s">
        <v>943</v>
      </c>
      <c r="C193" s="82">
        <v>1</v>
      </c>
      <c r="D193" s="82" t="s">
        <v>953</v>
      </c>
      <c r="E193" s="82">
        <v>1</v>
      </c>
      <c r="F193" s="82" t="s">
        <v>954</v>
      </c>
      <c r="G193" s="82" t="s">
        <v>445</v>
      </c>
      <c r="H193" s="82">
        <v>69</v>
      </c>
      <c r="I193" s="82">
        <v>13.8</v>
      </c>
      <c r="J193" s="76">
        <v>10</v>
      </c>
      <c r="K193" s="76">
        <v>12.5</v>
      </c>
      <c r="L193" s="76">
        <v>0</v>
      </c>
      <c r="M193" s="76">
        <v>12.5</v>
      </c>
    </row>
    <row r="194" spans="1:13" ht="15">
      <c r="A194" s="143"/>
      <c r="B194" s="82" t="s">
        <v>943</v>
      </c>
      <c r="C194" s="82">
        <v>1</v>
      </c>
      <c r="D194" s="82" t="s">
        <v>955</v>
      </c>
      <c r="E194" s="82">
        <v>1</v>
      </c>
      <c r="F194" s="82" t="s">
        <v>956</v>
      </c>
      <c r="G194" s="82" t="s">
        <v>445</v>
      </c>
      <c r="H194" s="82">
        <v>69</v>
      </c>
      <c r="I194" s="82">
        <v>13.8</v>
      </c>
      <c r="J194" s="76">
        <v>10</v>
      </c>
      <c r="K194" s="76">
        <v>12.5</v>
      </c>
      <c r="L194" s="76">
        <v>0</v>
      </c>
      <c r="M194" s="76">
        <v>12.5</v>
      </c>
    </row>
    <row r="195" spans="1:13" ht="15">
      <c r="A195" s="143"/>
      <c r="B195" s="82" t="s">
        <v>943</v>
      </c>
      <c r="C195" s="82">
        <v>1</v>
      </c>
      <c r="D195" s="82" t="s">
        <v>957</v>
      </c>
      <c r="E195" s="82">
        <v>1</v>
      </c>
      <c r="F195" s="82" t="s">
        <v>958</v>
      </c>
      <c r="G195" s="82" t="s">
        <v>445</v>
      </c>
      <c r="H195" s="82">
        <v>69</v>
      </c>
      <c r="I195" s="82">
        <v>13.8</v>
      </c>
      <c r="J195" s="76">
        <v>20</v>
      </c>
      <c r="K195" s="76">
        <v>25</v>
      </c>
      <c r="L195" s="76">
        <v>0</v>
      </c>
      <c r="M195" s="76">
        <v>25</v>
      </c>
    </row>
    <row r="196" spans="1:13" ht="15">
      <c r="A196" s="143"/>
      <c r="B196" s="82" t="s">
        <v>943</v>
      </c>
      <c r="C196" s="82">
        <v>1</v>
      </c>
      <c r="D196" s="82" t="s">
        <v>959</v>
      </c>
      <c r="E196" s="82">
        <v>1</v>
      </c>
      <c r="F196" s="82" t="s">
        <v>960</v>
      </c>
      <c r="G196" s="82" t="s">
        <v>445</v>
      </c>
      <c r="H196" s="82">
        <v>69</v>
      </c>
      <c r="I196" s="82">
        <v>13.8</v>
      </c>
      <c r="J196" s="76">
        <v>16</v>
      </c>
      <c r="K196" s="76">
        <v>20</v>
      </c>
      <c r="L196" s="76">
        <v>0</v>
      </c>
      <c r="M196" s="76">
        <v>20</v>
      </c>
    </row>
    <row r="197" spans="1:13" ht="15">
      <c r="A197" s="143"/>
      <c r="B197" s="82" t="s">
        <v>943</v>
      </c>
      <c r="C197" s="82">
        <v>1</v>
      </c>
      <c r="D197" s="82" t="s">
        <v>961</v>
      </c>
      <c r="E197" s="82">
        <v>1</v>
      </c>
      <c r="F197" s="82" t="s">
        <v>962</v>
      </c>
      <c r="G197" s="82" t="s">
        <v>445</v>
      </c>
      <c r="H197" s="82">
        <v>69</v>
      </c>
      <c r="I197" s="82">
        <v>13.8</v>
      </c>
      <c r="J197" s="76">
        <v>16</v>
      </c>
      <c r="K197" s="76">
        <v>20</v>
      </c>
      <c r="L197" s="76">
        <v>0</v>
      </c>
      <c r="M197" s="76">
        <v>20</v>
      </c>
    </row>
    <row r="198" spans="1:13" ht="15">
      <c r="A198" s="143"/>
      <c r="B198" s="83" t="s">
        <v>963</v>
      </c>
      <c r="C198" s="86">
        <f>SUM(C188:C197)</f>
        <v>10</v>
      </c>
      <c r="D198" s="86"/>
      <c r="E198" s="86">
        <f>SUM(E188:E197)</f>
        <v>10</v>
      </c>
      <c r="F198" s="83"/>
      <c r="G198" s="83"/>
      <c r="H198" s="83"/>
      <c r="I198" s="83"/>
      <c r="J198" s="87">
        <f>SUM(J188:J197)</f>
        <v>128</v>
      </c>
      <c r="K198" s="87">
        <f>SUM(K188:K197)</f>
        <v>160</v>
      </c>
      <c r="L198" s="87">
        <f>SUM(L188:L197)</f>
        <v>24</v>
      </c>
      <c r="M198" s="87">
        <f>SUM(M188:M197)</f>
        <v>164</v>
      </c>
    </row>
    <row r="199" spans="1:13" ht="15">
      <c r="A199" s="143"/>
      <c r="B199" s="82" t="s">
        <v>964</v>
      </c>
      <c r="C199" s="141">
        <v>1</v>
      </c>
      <c r="D199" s="141" t="s">
        <v>965</v>
      </c>
      <c r="E199" s="141">
        <v>2</v>
      </c>
      <c r="F199" s="82" t="s">
        <v>966</v>
      </c>
      <c r="G199" s="82" t="s">
        <v>445</v>
      </c>
      <c r="H199" s="82">
        <v>69</v>
      </c>
      <c r="I199" s="82">
        <v>13.8</v>
      </c>
      <c r="J199" s="76">
        <v>5</v>
      </c>
      <c r="K199" s="76">
        <v>0</v>
      </c>
      <c r="L199" s="76">
        <v>0</v>
      </c>
      <c r="M199" s="76">
        <v>5</v>
      </c>
    </row>
    <row r="200" spans="1:13" ht="15">
      <c r="A200" s="143"/>
      <c r="B200" s="82" t="s">
        <v>964</v>
      </c>
      <c r="C200" s="142"/>
      <c r="D200" s="142"/>
      <c r="E200" s="142"/>
      <c r="F200" s="82" t="s">
        <v>967</v>
      </c>
      <c r="G200" s="82" t="s">
        <v>445</v>
      </c>
      <c r="H200" s="82">
        <v>69</v>
      </c>
      <c r="I200" s="82">
        <v>13.8</v>
      </c>
      <c r="J200" s="76">
        <v>10</v>
      </c>
      <c r="K200" s="76">
        <v>0</v>
      </c>
      <c r="L200" s="76">
        <v>0</v>
      </c>
      <c r="M200" s="76">
        <v>10</v>
      </c>
    </row>
    <row r="201" spans="1:13" ht="15">
      <c r="A201" s="143"/>
      <c r="B201" s="82" t="s">
        <v>964</v>
      </c>
      <c r="C201" s="82">
        <v>1</v>
      </c>
      <c r="D201" s="82" t="s">
        <v>968</v>
      </c>
      <c r="E201" s="82">
        <v>1</v>
      </c>
      <c r="F201" s="82" t="s">
        <v>966</v>
      </c>
      <c r="G201" s="82" t="s">
        <v>445</v>
      </c>
      <c r="H201" s="82">
        <v>69</v>
      </c>
      <c r="I201" s="82">
        <v>13.8</v>
      </c>
      <c r="J201" s="76">
        <v>10</v>
      </c>
      <c r="K201" s="76">
        <v>12.5</v>
      </c>
      <c r="L201" s="76">
        <v>0</v>
      </c>
      <c r="M201" s="76">
        <v>12.5</v>
      </c>
    </row>
    <row r="202" spans="1:13" ht="15">
      <c r="A202" s="143"/>
      <c r="B202" s="82" t="s">
        <v>964</v>
      </c>
      <c r="C202" s="82">
        <v>1</v>
      </c>
      <c r="D202" s="82" t="s">
        <v>969</v>
      </c>
      <c r="E202" s="82">
        <v>1</v>
      </c>
      <c r="F202" s="82" t="s">
        <v>970</v>
      </c>
      <c r="G202" s="82" t="s">
        <v>445</v>
      </c>
      <c r="H202" s="82">
        <v>69</v>
      </c>
      <c r="I202" s="82">
        <v>13.8</v>
      </c>
      <c r="J202" s="76">
        <v>5</v>
      </c>
      <c r="K202" s="76">
        <v>6.25</v>
      </c>
      <c r="L202" s="76">
        <v>0</v>
      </c>
      <c r="M202" s="76">
        <v>6.25</v>
      </c>
    </row>
    <row r="203" spans="1:13" ht="15">
      <c r="A203" s="143"/>
      <c r="B203" s="82" t="s">
        <v>964</v>
      </c>
      <c r="C203" s="82">
        <v>1</v>
      </c>
      <c r="D203" s="82" t="s">
        <v>971</v>
      </c>
      <c r="E203" s="82">
        <v>1</v>
      </c>
      <c r="F203" s="82" t="s">
        <v>966</v>
      </c>
      <c r="G203" s="82" t="s">
        <v>445</v>
      </c>
      <c r="H203" s="82">
        <v>69</v>
      </c>
      <c r="I203" s="82">
        <v>13.8</v>
      </c>
      <c r="J203" s="76">
        <v>10</v>
      </c>
      <c r="K203" s="76">
        <v>12.5</v>
      </c>
      <c r="L203" s="76">
        <v>0</v>
      </c>
      <c r="M203" s="76">
        <v>12.5</v>
      </c>
    </row>
    <row r="204" spans="1:13" ht="15">
      <c r="A204" s="143"/>
      <c r="B204" s="82" t="s">
        <v>964</v>
      </c>
      <c r="C204" s="82">
        <v>1</v>
      </c>
      <c r="D204" s="82" t="s">
        <v>972</v>
      </c>
      <c r="E204" s="82">
        <v>1</v>
      </c>
      <c r="F204" s="82" t="s">
        <v>970</v>
      </c>
      <c r="G204" s="82" t="s">
        <v>445</v>
      </c>
      <c r="H204" s="82">
        <v>69</v>
      </c>
      <c r="I204" s="82">
        <v>13.8</v>
      </c>
      <c r="J204" s="76">
        <v>10</v>
      </c>
      <c r="K204" s="76">
        <v>12.5</v>
      </c>
      <c r="L204" s="76">
        <v>0</v>
      </c>
      <c r="M204" s="76">
        <v>12.5</v>
      </c>
    </row>
    <row r="205" spans="1:13" ht="15">
      <c r="A205" s="143"/>
      <c r="B205" s="82" t="s">
        <v>964</v>
      </c>
      <c r="C205" s="141">
        <v>1</v>
      </c>
      <c r="D205" s="141" t="s">
        <v>973</v>
      </c>
      <c r="E205" s="141">
        <v>2</v>
      </c>
      <c r="F205" s="82" t="s">
        <v>966</v>
      </c>
      <c r="G205" s="82" t="s">
        <v>445</v>
      </c>
      <c r="H205" s="82">
        <v>69</v>
      </c>
      <c r="I205" s="82">
        <v>13.8</v>
      </c>
      <c r="J205" s="76">
        <v>10</v>
      </c>
      <c r="K205" s="76">
        <v>12.5</v>
      </c>
      <c r="L205" s="76">
        <v>0</v>
      </c>
      <c r="M205" s="76">
        <v>12.5</v>
      </c>
    </row>
    <row r="206" spans="1:13" ht="15">
      <c r="A206" s="143"/>
      <c r="B206" s="82" t="s">
        <v>964</v>
      </c>
      <c r="C206" s="142"/>
      <c r="D206" s="142"/>
      <c r="E206" s="142"/>
      <c r="F206" s="82" t="s">
        <v>974</v>
      </c>
      <c r="G206" s="82" t="s">
        <v>445</v>
      </c>
      <c r="H206" s="82">
        <v>69</v>
      </c>
      <c r="I206" s="82">
        <v>13.8</v>
      </c>
      <c r="J206" s="76">
        <v>10</v>
      </c>
      <c r="K206" s="76">
        <v>12.5</v>
      </c>
      <c r="L206" s="76">
        <v>0</v>
      </c>
      <c r="M206" s="76">
        <v>12.5</v>
      </c>
    </row>
    <row r="207" spans="1:13" ht="15">
      <c r="A207" s="143"/>
      <c r="B207" s="82" t="s">
        <v>964</v>
      </c>
      <c r="C207" s="82">
        <v>1</v>
      </c>
      <c r="D207" s="82" t="s">
        <v>975</v>
      </c>
      <c r="E207" s="82">
        <v>1</v>
      </c>
      <c r="F207" s="82" t="s">
        <v>966</v>
      </c>
      <c r="G207" s="82" t="s">
        <v>445</v>
      </c>
      <c r="H207" s="82">
        <v>69</v>
      </c>
      <c r="I207" s="82">
        <v>13.8</v>
      </c>
      <c r="J207" s="76">
        <v>5</v>
      </c>
      <c r="K207" s="76">
        <v>6.25</v>
      </c>
      <c r="L207" s="76">
        <v>0</v>
      </c>
      <c r="M207" s="76">
        <v>6.25</v>
      </c>
    </row>
    <row r="208" spans="1:13" ht="15">
      <c r="A208" s="143"/>
      <c r="B208" s="82" t="s">
        <v>964</v>
      </c>
      <c r="C208" s="82">
        <v>1</v>
      </c>
      <c r="D208" s="82" t="s">
        <v>976</v>
      </c>
      <c r="E208" s="82">
        <v>1</v>
      </c>
      <c r="F208" s="82" t="s">
        <v>970</v>
      </c>
      <c r="G208" s="82" t="s">
        <v>445</v>
      </c>
      <c r="H208" s="82">
        <v>69</v>
      </c>
      <c r="I208" s="82">
        <v>13.8</v>
      </c>
      <c r="J208" s="76">
        <v>16</v>
      </c>
      <c r="K208" s="76">
        <v>20</v>
      </c>
      <c r="L208" s="76">
        <v>0</v>
      </c>
      <c r="M208" s="76">
        <v>20</v>
      </c>
    </row>
    <row r="209" spans="1:13" ht="15">
      <c r="A209" s="143"/>
      <c r="B209" s="82" t="s">
        <v>964</v>
      </c>
      <c r="C209" s="82">
        <v>1</v>
      </c>
      <c r="D209" s="82" t="s">
        <v>64</v>
      </c>
      <c r="E209" s="82">
        <v>1</v>
      </c>
      <c r="F209" s="82" t="s">
        <v>970</v>
      </c>
      <c r="G209" s="82" t="s">
        <v>445</v>
      </c>
      <c r="H209" s="82">
        <v>69</v>
      </c>
      <c r="I209" s="82">
        <v>13.8</v>
      </c>
      <c r="J209" s="76">
        <v>20</v>
      </c>
      <c r="K209" s="76">
        <v>25</v>
      </c>
      <c r="L209" s="76"/>
      <c r="M209" s="76">
        <v>25</v>
      </c>
    </row>
    <row r="210" spans="1:13" ht="15">
      <c r="A210" s="143"/>
      <c r="B210" s="82" t="s">
        <v>964</v>
      </c>
      <c r="C210" s="82">
        <v>1</v>
      </c>
      <c r="D210" s="82" t="s">
        <v>977</v>
      </c>
      <c r="E210" s="82">
        <v>1</v>
      </c>
      <c r="F210" s="82" t="s">
        <v>966</v>
      </c>
      <c r="G210" s="82" t="s">
        <v>445</v>
      </c>
      <c r="H210" s="82">
        <v>69</v>
      </c>
      <c r="I210" s="82">
        <v>13.8</v>
      </c>
      <c r="J210" s="76">
        <v>10</v>
      </c>
      <c r="K210" s="76">
        <v>12.5</v>
      </c>
      <c r="L210" s="76">
        <v>0</v>
      </c>
      <c r="M210" s="76">
        <v>12.5</v>
      </c>
    </row>
    <row r="211" spans="1:13" ht="15">
      <c r="A211" s="143"/>
      <c r="B211" s="82" t="s">
        <v>964</v>
      </c>
      <c r="C211" s="82">
        <v>1</v>
      </c>
      <c r="D211" s="82" t="s">
        <v>978</v>
      </c>
      <c r="E211" s="82">
        <v>1</v>
      </c>
      <c r="F211" s="82" t="s">
        <v>970</v>
      </c>
      <c r="G211" s="82" t="s">
        <v>445</v>
      </c>
      <c r="H211" s="82">
        <v>69</v>
      </c>
      <c r="I211" s="82">
        <v>13.8</v>
      </c>
      <c r="J211" s="76">
        <v>10</v>
      </c>
      <c r="K211" s="76">
        <v>12.5</v>
      </c>
      <c r="L211" s="76">
        <v>0</v>
      </c>
      <c r="M211" s="76">
        <v>12.5</v>
      </c>
    </row>
    <row r="212" spans="1:13" ht="15">
      <c r="A212" s="143"/>
      <c r="B212" s="82" t="s">
        <v>964</v>
      </c>
      <c r="C212" s="141">
        <v>1</v>
      </c>
      <c r="D212" s="141" t="s">
        <v>979</v>
      </c>
      <c r="E212" s="141">
        <v>2</v>
      </c>
      <c r="F212" s="82" t="s">
        <v>966</v>
      </c>
      <c r="G212" s="82" t="s">
        <v>445</v>
      </c>
      <c r="H212" s="82">
        <v>69</v>
      </c>
      <c r="I212" s="82">
        <v>13.8</v>
      </c>
      <c r="J212" s="76">
        <v>5</v>
      </c>
      <c r="K212" s="76">
        <v>0</v>
      </c>
      <c r="L212" s="76">
        <v>0</v>
      </c>
      <c r="M212" s="76">
        <v>5</v>
      </c>
    </row>
    <row r="213" spans="1:13" ht="15">
      <c r="A213" s="143"/>
      <c r="B213" s="82" t="s">
        <v>964</v>
      </c>
      <c r="C213" s="142"/>
      <c r="D213" s="142"/>
      <c r="E213" s="142"/>
      <c r="F213" s="82" t="s">
        <v>974</v>
      </c>
      <c r="G213" s="82" t="s">
        <v>445</v>
      </c>
      <c r="H213" s="82">
        <v>69</v>
      </c>
      <c r="I213" s="82">
        <v>13.8</v>
      </c>
      <c r="J213" s="76">
        <v>2.5</v>
      </c>
      <c r="K213" s="76">
        <v>0</v>
      </c>
      <c r="L213" s="76">
        <v>0</v>
      </c>
      <c r="M213" s="76">
        <v>2.5</v>
      </c>
    </row>
    <row r="214" spans="1:13" ht="15">
      <c r="A214" s="143"/>
      <c r="B214" s="82" t="s">
        <v>964</v>
      </c>
      <c r="C214" s="82">
        <v>1</v>
      </c>
      <c r="D214" s="82" t="s">
        <v>980</v>
      </c>
      <c r="E214" s="82">
        <v>1</v>
      </c>
      <c r="F214" s="82" t="s">
        <v>966</v>
      </c>
      <c r="G214" s="82" t="s">
        <v>445</v>
      </c>
      <c r="H214" s="82">
        <v>69</v>
      </c>
      <c r="I214" s="82">
        <v>13.8</v>
      </c>
      <c r="J214" s="76">
        <v>5</v>
      </c>
      <c r="K214" s="76">
        <v>5.6</v>
      </c>
      <c r="L214" s="76">
        <v>0</v>
      </c>
      <c r="M214" s="76">
        <v>5.6</v>
      </c>
    </row>
    <row r="215" spans="1:13" ht="15">
      <c r="A215" s="143"/>
      <c r="B215" s="82" t="s">
        <v>964</v>
      </c>
      <c r="C215" s="141">
        <v>1</v>
      </c>
      <c r="D215" s="141" t="s">
        <v>981</v>
      </c>
      <c r="E215" s="141">
        <v>3</v>
      </c>
      <c r="F215" s="82" t="s">
        <v>966</v>
      </c>
      <c r="G215" s="82" t="s">
        <v>445</v>
      </c>
      <c r="H215" s="82">
        <v>69</v>
      </c>
      <c r="I215" s="82">
        <v>13.8</v>
      </c>
      <c r="J215" s="76">
        <v>20</v>
      </c>
      <c r="K215" s="76">
        <v>25</v>
      </c>
      <c r="L215" s="76">
        <v>0</v>
      </c>
      <c r="M215" s="76">
        <v>25</v>
      </c>
    </row>
    <row r="216" spans="1:13" ht="15">
      <c r="A216" s="143"/>
      <c r="B216" s="82" t="s">
        <v>964</v>
      </c>
      <c r="C216" s="143"/>
      <c r="D216" s="143"/>
      <c r="E216" s="143"/>
      <c r="F216" s="82" t="s">
        <v>974</v>
      </c>
      <c r="G216" s="82" t="s">
        <v>445</v>
      </c>
      <c r="H216" s="82">
        <v>69</v>
      </c>
      <c r="I216" s="82">
        <v>13.8</v>
      </c>
      <c r="J216" s="76">
        <v>20</v>
      </c>
      <c r="K216" s="76">
        <v>25</v>
      </c>
      <c r="L216" s="76">
        <v>0</v>
      </c>
      <c r="M216" s="76">
        <v>25</v>
      </c>
    </row>
    <row r="217" spans="1:13" ht="15">
      <c r="A217" s="143"/>
      <c r="B217" s="82" t="s">
        <v>964</v>
      </c>
      <c r="C217" s="142"/>
      <c r="D217" s="142"/>
      <c r="E217" s="142"/>
      <c r="F217" s="82" t="s">
        <v>982</v>
      </c>
      <c r="G217" s="82" t="s">
        <v>445</v>
      </c>
      <c r="H217" s="82">
        <v>69</v>
      </c>
      <c r="I217" s="82">
        <v>13.8</v>
      </c>
      <c r="J217" s="76">
        <v>16</v>
      </c>
      <c r="K217" s="76">
        <v>20</v>
      </c>
      <c r="L217" s="76">
        <v>0</v>
      </c>
      <c r="M217" s="76">
        <v>20</v>
      </c>
    </row>
    <row r="218" spans="1:13" ht="15">
      <c r="A218" s="143"/>
      <c r="B218" s="82" t="s">
        <v>964</v>
      </c>
      <c r="C218" s="82">
        <v>1</v>
      </c>
      <c r="D218" s="82" t="s">
        <v>983</v>
      </c>
      <c r="E218" s="82">
        <v>1</v>
      </c>
      <c r="F218" s="82" t="s">
        <v>966</v>
      </c>
      <c r="G218" s="82" t="s">
        <v>445</v>
      </c>
      <c r="H218" s="82">
        <v>69</v>
      </c>
      <c r="I218" s="82">
        <v>13.8</v>
      </c>
      <c r="J218" s="76">
        <v>20</v>
      </c>
      <c r="K218" s="76">
        <v>25</v>
      </c>
      <c r="L218" s="76">
        <v>0</v>
      </c>
      <c r="M218" s="76">
        <v>25</v>
      </c>
    </row>
    <row r="219" spans="1:13" ht="15">
      <c r="A219" s="143"/>
      <c r="B219" s="82" t="s">
        <v>964</v>
      </c>
      <c r="C219" s="82">
        <v>1</v>
      </c>
      <c r="D219" s="82" t="s">
        <v>984</v>
      </c>
      <c r="E219" s="82">
        <v>1</v>
      </c>
      <c r="F219" s="82" t="s">
        <v>966</v>
      </c>
      <c r="G219" s="82" t="s">
        <v>445</v>
      </c>
      <c r="H219" s="82">
        <v>69</v>
      </c>
      <c r="I219" s="82">
        <v>13.8</v>
      </c>
      <c r="J219" s="76">
        <v>20</v>
      </c>
      <c r="K219" s="76">
        <v>25</v>
      </c>
      <c r="L219" s="76">
        <v>0</v>
      </c>
      <c r="M219" s="76">
        <v>25</v>
      </c>
    </row>
    <row r="220" spans="1:13" ht="15">
      <c r="A220" s="143"/>
      <c r="B220" s="82" t="s">
        <v>964</v>
      </c>
      <c r="C220" s="82">
        <v>1</v>
      </c>
      <c r="D220" s="82" t="s">
        <v>985</v>
      </c>
      <c r="E220" s="82">
        <v>1</v>
      </c>
      <c r="F220" s="82" t="s">
        <v>970</v>
      </c>
      <c r="G220" s="82" t="s">
        <v>445</v>
      </c>
      <c r="H220" s="82">
        <v>69</v>
      </c>
      <c r="I220" s="82">
        <v>13.8</v>
      </c>
      <c r="J220" s="76">
        <v>16</v>
      </c>
      <c r="K220" s="76">
        <v>20</v>
      </c>
      <c r="L220" s="76">
        <v>0</v>
      </c>
      <c r="M220" s="76">
        <v>20</v>
      </c>
    </row>
    <row r="221" spans="1:13" ht="15">
      <c r="A221" s="143"/>
      <c r="B221" s="82" t="s">
        <v>964</v>
      </c>
      <c r="C221" s="82">
        <v>1</v>
      </c>
      <c r="D221" s="82" t="s">
        <v>986</v>
      </c>
      <c r="E221" s="82">
        <v>1</v>
      </c>
      <c r="F221" s="82" t="s">
        <v>966</v>
      </c>
      <c r="G221" s="82" t="s">
        <v>445</v>
      </c>
      <c r="H221" s="82">
        <v>69</v>
      </c>
      <c r="I221" s="82">
        <v>13.8</v>
      </c>
      <c r="J221" s="76">
        <v>10</v>
      </c>
      <c r="K221" s="76">
        <v>12.5</v>
      </c>
      <c r="L221" s="76">
        <v>0</v>
      </c>
      <c r="M221" s="76">
        <v>12.5</v>
      </c>
    </row>
    <row r="222" spans="1:13" ht="15">
      <c r="A222" s="143"/>
      <c r="B222" s="82" t="s">
        <v>964</v>
      </c>
      <c r="C222" s="82">
        <v>1</v>
      </c>
      <c r="D222" s="82" t="s">
        <v>987</v>
      </c>
      <c r="E222" s="82">
        <v>1</v>
      </c>
      <c r="F222" s="82" t="s">
        <v>970</v>
      </c>
      <c r="G222" s="82" t="s">
        <v>445</v>
      </c>
      <c r="H222" s="82">
        <v>69</v>
      </c>
      <c r="I222" s="82">
        <v>13.8</v>
      </c>
      <c r="J222" s="76">
        <v>16</v>
      </c>
      <c r="K222" s="76">
        <v>20</v>
      </c>
      <c r="L222" s="76">
        <v>0</v>
      </c>
      <c r="M222" s="76">
        <v>20</v>
      </c>
    </row>
    <row r="223" spans="1:13" ht="15">
      <c r="A223" s="143"/>
      <c r="B223" s="82" t="s">
        <v>964</v>
      </c>
      <c r="C223" s="82">
        <v>1</v>
      </c>
      <c r="D223" s="82" t="s">
        <v>988</v>
      </c>
      <c r="E223" s="82">
        <v>1</v>
      </c>
      <c r="F223" s="82" t="s">
        <v>966</v>
      </c>
      <c r="G223" s="82" t="s">
        <v>445</v>
      </c>
      <c r="H223" s="82">
        <v>69</v>
      </c>
      <c r="I223" s="82">
        <v>13.8</v>
      </c>
      <c r="J223" s="76">
        <v>10</v>
      </c>
      <c r="K223" s="76">
        <v>12.5</v>
      </c>
      <c r="L223" s="76">
        <v>0</v>
      </c>
      <c r="M223" s="76">
        <v>12.5</v>
      </c>
    </row>
    <row r="224" spans="1:13" ht="15">
      <c r="A224" s="143"/>
      <c r="B224" s="82" t="s">
        <v>964</v>
      </c>
      <c r="C224" s="141">
        <v>1</v>
      </c>
      <c r="D224" s="141" t="s">
        <v>989</v>
      </c>
      <c r="E224" s="141">
        <v>3</v>
      </c>
      <c r="F224" s="82" t="s">
        <v>966</v>
      </c>
      <c r="G224" s="82" t="s">
        <v>445</v>
      </c>
      <c r="H224" s="82">
        <v>69</v>
      </c>
      <c r="I224" s="82">
        <v>13.8</v>
      </c>
      <c r="J224" s="76">
        <v>16</v>
      </c>
      <c r="K224" s="76">
        <v>20</v>
      </c>
      <c r="L224" s="76">
        <v>0</v>
      </c>
      <c r="M224" s="76">
        <v>20</v>
      </c>
    </row>
    <row r="225" spans="1:13" ht="15">
      <c r="A225" s="143"/>
      <c r="B225" s="82" t="s">
        <v>964</v>
      </c>
      <c r="C225" s="143"/>
      <c r="D225" s="143"/>
      <c r="E225" s="143"/>
      <c r="F225" s="82" t="s">
        <v>974</v>
      </c>
      <c r="G225" s="82" t="s">
        <v>445</v>
      </c>
      <c r="H225" s="82">
        <v>69</v>
      </c>
      <c r="I225" s="82">
        <v>13.8</v>
      </c>
      <c r="J225" s="76">
        <v>16</v>
      </c>
      <c r="K225" s="76">
        <v>20</v>
      </c>
      <c r="L225" s="76">
        <v>0</v>
      </c>
      <c r="M225" s="76">
        <v>20</v>
      </c>
    </row>
    <row r="226" spans="1:13" ht="15">
      <c r="A226" s="143"/>
      <c r="B226" s="82" t="s">
        <v>964</v>
      </c>
      <c r="C226" s="142"/>
      <c r="D226" s="142"/>
      <c r="E226" s="142"/>
      <c r="F226" s="82" t="s">
        <v>982</v>
      </c>
      <c r="G226" s="82" t="s">
        <v>445</v>
      </c>
      <c r="H226" s="82">
        <v>69</v>
      </c>
      <c r="I226" s="82">
        <v>13.8</v>
      </c>
      <c r="J226" s="76">
        <v>10</v>
      </c>
      <c r="K226" s="76">
        <v>12.5</v>
      </c>
      <c r="L226" s="76">
        <v>0</v>
      </c>
      <c r="M226" s="76">
        <v>12.5</v>
      </c>
    </row>
    <row r="227" spans="1:13" ht="15">
      <c r="A227" s="143"/>
      <c r="B227" s="82" t="s">
        <v>964</v>
      </c>
      <c r="C227" s="82">
        <v>1</v>
      </c>
      <c r="D227" s="82" t="s">
        <v>990</v>
      </c>
      <c r="E227" s="82">
        <v>1</v>
      </c>
      <c r="F227" s="82" t="s">
        <v>966</v>
      </c>
      <c r="G227" s="82" t="s">
        <v>445</v>
      </c>
      <c r="H227" s="82">
        <v>69</v>
      </c>
      <c r="I227" s="82">
        <v>13.8</v>
      </c>
      <c r="J227" s="76">
        <v>10</v>
      </c>
      <c r="K227" s="76">
        <v>12.5</v>
      </c>
      <c r="L227" s="76">
        <v>0</v>
      </c>
      <c r="M227" s="76">
        <v>12.5</v>
      </c>
    </row>
    <row r="228" spans="1:13" ht="15">
      <c r="A228" s="143"/>
      <c r="B228" s="82" t="s">
        <v>964</v>
      </c>
      <c r="C228" s="141">
        <v>1</v>
      </c>
      <c r="D228" s="141" t="s">
        <v>991</v>
      </c>
      <c r="E228" s="141">
        <v>2</v>
      </c>
      <c r="F228" s="82" t="s">
        <v>966</v>
      </c>
      <c r="G228" s="82" t="s">
        <v>445</v>
      </c>
      <c r="H228" s="82">
        <v>69</v>
      </c>
      <c r="I228" s="82">
        <v>13.8</v>
      </c>
      <c r="J228" s="76">
        <v>10</v>
      </c>
      <c r="K228" s="76">
        <v>12.5</v>
      </c>
      <c r="L228" s="76">
        <v>0</v>
      </c>
      <c r="M228" s="76">
        <v>12.5</v>
      </c>
    </row>
    <row r="229" spans="1:13" ht="15">
      <c r="A229" s="143"/>
      <c r="B229" s="82" t="s">
        <v>964</v>
      </c>
      <c r="C229" s="142"/>
      <c r="D229" s="142"/>
      <c r="E229" s="142"/>
      <c r="F229" s="82" t="s">
        <v>992</v>
      </c>
      <c r="G229" s="82" t="s">
        <v>445</v>
      </c>
      <c r="H229" s="82">
        <v>69</v>
      </c>
      <c r="I229" s="82">
        <v>13.8</v>
      </c>
      <c r="J229" s="76">
        <v>16</v>
      </c>
      <c r="K229" s="76">
        <v>20</v>
      </c>
      <c r="L229" s="76">
        <v>0</v>
      </c>
      <c r="M229" s="76">
        <v>20</v>
      </c>
    </row>
    <row r="230" spans="1:13" ht="15">
      <c r="A230" s="143"/>
      <c r="B230" s="82" t="s">
        <v>964</v>
      </c>
      <c r="C230" s="141">
        <v>1</v>
      </c>
      <c r="D230" s="141" t="s">
        <v>993</v>
      </c>
      <c r="E230" s="141">
        <v>2</v>
      </c>
      <c r="F230" s="82" t="s">
        <v>970</v>
      </c>
      <c r="G230" s="82" t="s">
        <v>445</v>
      </c>
      <c r="H230" s="82">
        <v>69</v>
      </c>
      <c r="I230" s="82">
        <v>13.8</v>
      </c>
      <c r="J230" s="76">
        <v>10</v>
      </c>
      <c r="K230" s="76">
        <v>12.5</v>
      </c>
      <c r="L230" s="76">
        <v>0</v>
      </c>
      <c r="M230" s="76">
        <v>12.5</v>
      </c>
    </row>
    <row r="231" spans="1:13" ht="15">
      <c r="A231" s="143"/>
      <c r="B231" s="82" t="s">
        <v>964</v>
      </c>
      <c r="C231" s="142"/>
      <c r="D231" s="142"/>
      <c r="E231" s="142"/>
      <c r="F231" s="82" t="s">
        <v>992</v>
      </c>
      <c r="G231" s="82" t="s">
        <v>445</v>
      </c>
      <c r="H231" s="82">
        <v>69</v>
      </c>
      <c r="I231" s="82">
        <v>13.8</v>
      </c>
      <c r="J231" s="76">
        <v>16</v>
      </c>
      <c r="K231" s="76">
        <v>20</v>
      </c>
      <c r="L231" s="76">
        <v>0</v>
      </c>
      <c r="M231" s="76">
        <v>20</v>
      </c>
    </row>
    <row r="232" spans="1:13" ht="15">
      <c r="A232" s="143"/>
      <c r="B232" s="82" t="s">
        <v>964</v>
      </c>
      <c r="C232" s="82">
        <v>1</v>
      </c>
      <c r="D232" s="82" t="s">
        <v>994</v>
      </c>
      <c r="E232" s="82">
        <v>1</v>
      </c>
      <c r="F232" s="82" t="s">
        <v>966</v>
      </c>
      <c r="G232" s="82" t="s">
        <v>445</v>
      </c>
      <c r="H232" s="82">
        <v>69</v>
      </c>
      <c r="I232" s="82">
        <v>13.8</v>
      </c>
      <c r="J232" s="76">
        <v>2.5</v>
      </c>
      <c r="K232" s="76">
        <v>0</v>
      </c>
      <c r="L232" s="76">
        <v>0</v>
      </c>
      <c r="M232" s="76">
        <v>2.5</v>
      </c>
    </row>
    <row r="233" spans="1:13" ht="15">
      <c r="A233" s="143"/>
      <c r="B233" s="82" t="s">
        <v>964</v>
      </c>
      <c r="C233" s="82">
        <v>1</v>
      </c>
      <c r="D233" s="82" t="s">
        <v>995</v>
      </c>
      <c r="E233" s="82">
        <v>1</v>
      </c>
      <c r="F233" s="82" t="s">
        <v>970</v>
      </c>
      <c r="G233" s="82" t="s">
        <v>445</v>
      </c>
      <c r="H233" s="82">
        <v>69</v>
      </c>
      <c r="I233" s="82">
        <v>13.8</v>
      </c>
      <c r="J233" s="76">
        <v>10</v>
      </c>
      <c r="K233" s="76">
        <v>12.5</v>
      </c>
      <c r="L233" s="76"/>
      <c r="M233" s="76">
        <v>12.5</v>
      </c>
    </row>
    <row r="234" spans="1:13" ht="15">
      <c r="A234" s="143"/>
      <c r="B234" s="82" t="s">
        <v>964</v>
      </c>
      <c r="C234" s="141">
        <v>1</v>
      </c>
      <c r="D234" s="141" t="s">
        <v>996</v>
      </c>
      <c r="E234" s="141">
        <v>2</v>
      </c>
      <c r="F234" s="82" t="s">
        <v>966</v>
      </c>
      <c r="G234" s="82" t="s">
        <v>445</v>
      </c>
      <c r="H234" s="82">
        <v>69</v>
      </c>
      <c r="I234" s="82">
        <v>13.8</v>
      </c>
      <c r="J234" s="76">
        <v>10</v>
      </c>
      <c r="K234" s="76">
        <v>12.5</v>
      </c>
      <c r="L234" s="76">
        <v>0</v>
      </c>
      <c r="M234" s="76">
        <v>12.5</v>
      </c>
    </row>
    <row r="235" spans="1:13" ht="15">
      <c r="A235" s="143"/>
      <c r="B235" s="82" t="s">
        <v>964</v>
      </c>
      <c r="C235" s="142"/>
      <c r="D235" s="142"/>
      <c r="E235" s="142"/>
      <c r="F235" s="82" t="s">
        <v>974</v>
      </c>
      <c r="G235" s="82" t="s">
        <v>445</v>
      </c>
      <c r="H235" s="82">
        <v>69</v>
      </c>
      <c r="I235" s="82">
        <v>13.8</v>
      </c>
      <c r="J235" s="76">
        <v>2.5</v>
      </c>
      <c r="K235" s="76">
        <v>2.8</v>
      </c>
      <c r="L235" s="76">
        <v>0</v>
      </c>
      <c r="M235" s="76">
        <v>2.8</v>
      </c>
    </row>
    <row r="236" spans="1:13" ht="15">
      <c r="A236" s="143"/>
      <c r="B236" s="82" t="s">
        <v>964</v>
      </c>
      <c r="C236" s="82">
        <v>1</v>
      </c>
      <c r="D236" s="82" t="s">
        <v>795</v>
      </c>
      <c r="E236" s="82">
        <v>1</v>
      </c>
      <c r="F236" s="82" t="s">
        <v>966</v>
      </c>
      <c r="G236" s="82" t="s">
        <v>445</v>
      </c>
      <c r="H236" s="82">
        <v>69</v>
      </c>
      <c r="I236" s="82">
        <v>13.8</v>
      </c>
      <c r="J236" s="76">
        <v>5</v>
      </c>
      <c r="K236" s="76">
        <v>0</v>
      </c>
      <c r="L236" s="76">
        <v>0</v>
      </c>
      <c r="M236" s="76">
        <v>5</v>
      </c>
    </row>
    <row r="237" spans="1:13" ht="15">
      <c r="A237" s="143"/>
      <c r="B237" s="82" t="s">
        <v>964</v>
      </c>
      <c r="C237" s="82">
        <v>1</v>
      </c>
      <c r="D237" s="82" t="s">
        <v>997</v>
      </c>
      <c r="E237" s="82">
        <v>1</v>
      </c>
      <c r="F237" s="82" t="s">
        <v>966</v>
      </c>
      <c r="G237" s="82" t="s">
        <v>445</v>
      </c>
      <c r="H237" s="82">
        <v>69</v>
      </c>
      <c r="I237" s="82">
        <v>13.8</v>
      </c>
      <c r="J237" s="76">
        <v>5</v>
      </c>
      <c r="K237" s="76">
        <v>0</v>
      </c>
      <c r="L237" s="76">
        <v>0</v>
      </c>
      <c r="M237" s="76">
        <v>5</v>
      </c>
    </row>
    <row r="238" spans="1:13" ht="15">
      <c r="A238" s="143"/>
      <c r="B238" s="82" t="s">
        <v>964</v>
      </c>
      <c r="C238" s="82">
        <v>1</v>
      </c>
      <c r="D238" s="82" t="s">
        <v>998</v>
      </c>
      <c r="E238" s="82">
        <v>1</v>
      </c>
      <c r="F238" s="82" t="s">
        <v>966</v>
      </c>
      <c r="G238" s="82" t="s">
        <v>445</v>
      </c>
      <c r="H238" s="82">
        <v>69</v>
      </c>
      <c r="I238" s="82">
        <v>13.8</v>
      </c>
      <c r="J238" s="76">
        <v>5</v>
      </c>
      <c r="K238" s="76">
        <v>6.25</v>
      </c>
      <c r="L238" s="76">
        <v>0</v>
      </c>
      <c r="M238" s="76">
        <v>6.25</v>
      </c>
    </row>
    <row r="239" spans="1:13" ht="15">
      <c r="A239" s="143"/>
      <c r="B239" s="83" t="s">
        <v>999</v>
      </c>
      <c r="C239" s="83">
        <f>SUM(C199:C238)</f>
        <v>30</v>
      </c>
      <c r="D239" s="83"/>
      <c r="E239" s="83">
        <f>SUM(E199:E238)</f>
        <v>40</v>
      </c>
      <c r="F239" s="83"/>
      <c r="G239" s="83"/>
      <c r="H239" s="83"/>
      <c r="I239" s="83"/>
      <c r="J239" s="85">
        <f>SUM(J199:J238)</f>
        <v>435.5</v>
      </c>
      <c r="K239" s="85">
        <f>SUM(K199:K238)</f>
        <v>499.65000000000003</v>
      </c>
      <c r="L239" s="85">
        <f>SUM(L199:L238)</f>
        <v>0</v>
      </c>
      <c r="M239" s="85">
        <f>SUM(M199:M238)</f>
        <v>534.65</v>
      </c>
    </row>
    <row r="240" spans="1:13" ht="15">
      <c r="A240" s="143"/>
      <c r="B240" s="82" t="s">
        <v>1000</v>
      </c>
      <c r="C240" s="82">
        <v>1</v>
      </c>
      <c r="D240" s="82" t="s">
        <v>1001</v>
      </c>
      <c r="E240" s="82">
        <v>1</v>
      </c>
      <c r="F240" s="82" t="s">
        <v>1001</v>
      </c>
      <c r="G240" s="82" t="s">
        <v>445</v>
      </c>
      <c r="H240" s="82">
        <v>69</v>
      </c>
      <c r="I240" s="82">
        <v>13.8</v>
      </c>
      <c r="J240" s="76">
        <v>10</v>
      </c>
      <c r="K240" s="76">
        <v>12.5</v>
      </c>
      <c r="L240" s="76">
        <v>0</v>
      </c>
      <c r="M240" s="76">
        <v>12.5</v>
      </c>
    </row>
    <row r="241" spans="1:13" ht="15">
      <c r="A241" s="143"/>
      <c r="B241" s="82" t="s">
        <v>1000</v>
      </c>
      <c r="C241" s="82">
        <v>1</v>
      </c>
      <c r="D241" s="82" t="s">
        <v>1002</v>
      </c>
      <c r="E241" s="82">
        <v>1</v>
      </c>
      <c r="F241" s="82" t="s">
        <v>1002</v>
      </c>
      <c r="G241" s="82" t="s">
        <v>445</v>
      </c>
      <c r="H241" s="82">
        <v>69</v>
      </c>
      <c r="I241" s="82">
        <v>13.8</v>
      </c>
      <c r="J241" s="76">
        <v>16</v>
      </c>
      <c r="K241" s="76">
        <v>20</v>
      </c>
      <c r="L241" s="76">
        <v>0</v>
      </c>
      <c r="M241" s="76">
        <v>20</v>
      </c>
    </row>
    <row r="242" spans="1:13" ht="15">
      <c r="A242" s="143"/>
      <c r="B242" s="82" t="s">
        <v>1000</v>
      </c>
      <c r="C242" s="82">
        <v>1</v>
      </c>
      <c r="D242" s="82" t="s">
        <v>1003</v>
      </c>
      <c r="E242" s="82">
        <v>1</v>
      </c>
      <c r="F242" s="82" t="s">
        <v>1003</v>
      </c>
      <c r="G242" s="82" t="s">
        <v>445</v>
      </c>
      <c r="H242" s="82">
        <v>69</v>
      </c>
      <c r="I242" s="82">
        <v>13.8</v>
      </c>
      <c r="J242" s="76">
        <v>6</v>
      </c>
      <c r="K242" s="76">
        <v>7.5</v>
      </c>
      <c r="L242" s="76"/>
      <c r="M242" s="76">
        <v>7.5</v>
      </c>
    </row>
    <row r="243" spans="1:13" ht="15">
      <c r="A243" s="143"/>
      <c r="B243" s="82" t="s">
        <v>1000</v>
      </c>
      <c r="C243" s="82">
        <v>1</v>
      </c>
      <c r="D243" s="82" t="s">
        <v>1004</v>
      </c>
      <c r="E243" s="82">
        <v>1</v>
      </c>
      <c r="F243" s="82" t="s">
        <v>1005</v>
      </c>
      <c r="G243" s="82" t="s">
        <v>445</v>
      </c>
      <c r="H243" s="82">
        <v>69</v>
      </c>
      <c r="I243" s="82">
        <v>13.8</v>
      </c>
      <c r="J243" s="76">
        <v>12</v>
      </c>
      <c r="K243" s="76">
        <v>16</v>
      </c>
      <c r="L243" s="76">
        <v>0</v>
      </c>
      <c r="M243" s="76">
        <v>16</v>
      </c>
    </row>
    <row r="244" spans="1:13" ht="15">
      <c r="A244" s="143"/>
      <c r="B244" s="82" t="s">
        <v>1000</v>
      </c>
      <c r="C244" s="82">
        <v>1</v>
      </c>
      <c r="D244" s="82" t="s">
        <v>1006</v>
      </c>
      <c r="E244" s="82">
        <v>1</v>
      </c>
      <c r="F244" s="82" t="s">
        <v>1007</v>
      </c>
      <c r="G244" s="82" t="s">
        <v>445</v>
      </c>
      <c r="H244" s="82">
        <v>69</v>
      </c>
      <c r="I244" s="82">
        <v>13.8</v>
      </c>
      <c r="J244" s="76">
        <v>10</v>
      </c>
      <c r="K244" s="76">
        <v>12.5</v>
      </c>
      <c r="L244" s="76">
        <v>0</v>
      </c>
      <c r="M244" s="76">
        <v>12.5</v>
      </c>
    </row>
    <row r="245" spans="1:13" ht="15">
      <c r="A245" s="143"/>
      <c r="B245" s="82" t="s">
        <v>1000</v>
      </c>
      <c r="C245" s="82">
        <v>1</v>
      </c>
      <c r="D245" s="82" t="s">
        <v>1008</v>
      </c>
      <c r="E245" s="82">
        <v>1</v>
      </c>
      <c r="F245" s="82" t="s">
        <v>1009</v>
      </c>
      <c r="G245" s="82" t="s">
        <v>445</v>
      </c>
      <c r="H245" s="82">
        <v>69</v>
      </c>
      <c r="I245" s="82">
        <v>13.8</v>
      </c>
      <c r="J245" s="76">
        <v>12</v>
      </c>
      <c r="K245" s="76">
        <v>16</v>
      </c>
      <c r="L245" s="76">
        <v>0</v>
      </c>
      <c r="M245" s="76">
        <v>16</v>
      </c>
    </row>
    <row r="246" spans="1:13" ht="15">
      <c r="A246" s="143"/>
      <c r="B246" s="82" t="s">
        <v>1000</v>
      </c>
      <c r="C246" s="141">
        <v>1</v>
      </c>
      <c r="D246" s="141" t="s">
        <v>1010</v>
      </c>
      <c r="E246" s="141">
        <v>2</v>
      </c>
      <c r="F246" s="82" t="s">
        <v>1011</v>
      </c>
      <c r="G246" s="82" t="s">
        <v>445</v>
      </c>
      <c r="H246" s="82">
        <v>69</v>
      </c>
      <c r="I246" s="82">
        <v>13.8</v>
      </c>
      <c r="J246" s="76">
        <v>12</v>
      </c>
      <c r="K246" s="76">
        <v>16</v>
      </c>
      <c r="L246" s="76">
        <v>0</v>
      </c>
      <c r="M246" s="76">
        <v>16</v>
      </c>
    </row>
    <row r="247" spans="1:13" ht="15">
      <c r="A247" s="143"/>
      <c r="B247" s="82" t="s">
        <v>1000</v>
      </c>
      <c r="C247" s="142"/>
      <c r="D247" s="142"/>
      <c r="E247" s="142"/>
      <c r="F247" s="82" t="s">
        <v>1012</v>
      </c>
      <c r="G247" s="82" t="s">
        <v>445</v>
      </c>
      <c r="H247" s="82">
        <v>66</v>
      </c>
      <c r="I247" s="82">
        <v>13.8</v>
      </c>
      <c r="J247" s="76">
        <v>12</v>
      </c>
      <c r="K247" s="76">
        <v>16</v>
      </c>
      <c r="L247" s="76">
        <v>0</v>
      </c>
      <c r="M247" s="76">
        <v>16</v>
      </c>
    </row>
    <row r="248" spans="1:13" ht="15">
      <c r="A248" s="143"/>
      <c r="B248" s="82" t="s">
        <v>1000</v>
      </c>
      <c r="C248" s="82">
        <v>1</v>
      </c>
      <c r="D248" s="82" t="s">
        <v>1013</v>
      </c>
      <c r="E248" s="82">
        <v>1</v>
      </c>
      <c r="F248" s="82" t="s">
        <v>1014</v>
      </c>
      <c r="G248" s="82" t="s">
        <v>445</v>
      </c>
      <c r="H248" s="82">
        <v>69</v>
      </c>
      <c r="I248" s="82">
        <v>13.8</v>
      </c>
      <c r="J248" s="76">
        <v>16</v>
      </c>
      <c r="K248" s="76">
        <v>20</v>
      </c>
      <c r="L248" s="76">
        <v>0</v>
      </c>
      <c r="M248" s="76">
        <v>20</v>
      </c>
    </row>
    <row r="249" spans="1:13" ht="15">
      <c r="A249" s="143"/>
      <c r="B249" s="82" t="s">
        <v>1000</v>
      </c>
      <c r="C249" s="141">
        <v>1</v>
      </c>
      <c r="D249" s="141" t="s">
        <v>1015</v>
      </c>
      <c r="E249" s="141">
        <v>2</v>
      </c>
      <c r="F249" s="82" t="s">
        <v>1016</v>
      </c>
      <c r="G249" s="82" t="s">
        <v>445</v>
      </c>
      <c r="H249" s="82">
        <v>69</v>
      </c>
      <c r="I249" s="82">
        <v>13.8</v>
      </c>
      <c r="J249" s="76">
        <v>10</v>
      </c>
      <c r="K249" s="76">
        <v>12</v>
      </c>
      <c r="L249" s="76">
        <v>0</v>
      </c>
      <c r="M249" s="76">
        <v>12</v>
      </c>
    </row>
    <row r="250" spans="1:13" ht="15">
      <c r="A250" s="143"/>
      <c r="B250" s="82" t="s">
        <v>1000</v>
      </c>
      <c r="C250" s="142"/>
      <c r="D250" s="142"/>
      <c r="E250" s="142"/>
      <c r="F250" s="82" t="s">
        <v>1017</v>
      </c>
      <c r="G250" s="82" t="s">
        <v>445</v>
      </c>
      <c r="H250" s="82">
        <v>69</v>
      </c>
      <c r="I250" s="82">
        <v>13.8</v>
      </c>
      <c r="J250" s="76">
        <v>12</v>
      </c>
      <c r="K250" s="76">
        <v>16</v>
      </c>
      <c r="L250" s="76">
        <v>0</v>
      </c>
      <c r="M250" s="76">
        <v>16</v>
      </c>
    </row>
    <row r="251" spans="1:13" ht="15">
      <c r="A251" s="143"/>
      <c r="B251" s="82" t="s">
        <v>1000</v>
      </c>
      <c r="C251" s="82">
        <v>1</v>
      </c>
      <c r="D251" s="82" t="s">
        <v>1018</v>
      </c>
      <c r="E251" s="82">
        <v>1</v>
      </c>
      <c r="F251" s="82" t="s">
        <v>1018</v>
      </c>
      <c r="G251" s="82" t="s">
        <v>445</v>
      </c>
      <c r="H251" s="82">
        <v>69</v>
      </c>
      <c r="I251" s="82">
        <v>13.8</v>
      </c>
      <c r="J251" s="76">
        <v>16</v>
      </c>
      <c r="K251" s="76">
        <v>20</v>
      </c>
      <c r="L251" s="76">
        <v>0</v>
      </c>
      <c r="M251" s="76">
        <v>20</v>
      </c>
    </row>
    <row r="252" spans="1:13" ht="15">
      <c r="A252" s="143"/>
      <c r="B252" s="82" t="s">
        <v>1000</v>
      </c>
      <c r="C252" s="82">
        <v>1</v>
      </c>
      <c r="D252" s="82" t="s">
        <v>1019</v>
      </c>
      <c r="E252" s="82">
        <v>1</v>
      </c>
      <c r="F252" s="82" t="s">
        <v>1019</v>
      </c>
      <c r="G252" s="82" t="s">
        <v>445</v>
      </c>
      <c r="H252" s="82">
        <v>69</v>
      </c>
      <c r="I252" s="82">
        <v>13.8</v>
      </c>
      <c r="J252" s="76">
        <v>12</v>
      </c>
      <c r="K252" s="76">
        <v>16</v>
      </c>
      <c r="L252" s="76">
        <v>0</v>
      </c>
      <c r="M252" s="76">
        <v>16</v>
      </c>
    </row>
    <row r="253" spans="1:13" ht="15">
      <c r="A253" s="143"/>
      <c r="B253" s="82" t="s">
        <v>1000</v>
      </c>
      <c r="C253" s="82">
        <v>1</v>
      </c>
      <c r="D253" s="82" t="s">
        <v>1020</v>
      </c>
      <c r="E253" s="82">
        <v>1</v>
      </c>
      <c r="F253" s="82" t="s">
        <v>1021</v>
      </c>
      <c r="G253" s="82" t="s">
        <v>445</v>
      </c>
      <c r="H253" s="82">
        <v>69</v>
      </c>
      <c r="I253" s="82">
        <v>13.8</v>
      </c>
      <c r="J253" s="76">
        <v>12</v>
      </c>
      <c r="K253" s="76">
        <v>16</v>
      </c>
      <c r="L253" s="76">
        <v>0</v>
      </c>
      <c r="M253" s="76">
        <v>16</v>
      </c>
    </row>
    <row r="254" spans="1:13" ht="15">
      <c r="A254" s="143"/>
      <c r="B254" s="82" t="s">
        <v>1000</v>
      </c>
      <c r="C254" s="82">
        <v>1</v>
      </c>
      <c r="D254" s="82" t="s">
        <v>1022</v>
      </c>
      <c r="E254" s="82">
        <v>1</v>
      </c>
      <c r="F254" s="82" t="s">
        <v>1022</v>
      </c>
      <c r="G254" s="82" t="s">
        <v>445</v>
      </c>
      <c r="H254" s="82">
        <v>69</v>
      </c>
      <c r="I254" s="82">
        <v>13.8</v>
      </c>
      <c r="J254" s="76">
        <v>12</v>
      </c>
      <c r="K254" s="76">
        <v>16</v>
      </c>
      <c r="L254" s="76">
        <v>0</v>
      </c>
      <c r="M254" s="76">
        <v>16</v>
      </c>
    </row>
    <row r="255" spans="1:13" ht="15">
      <c r="A255" s="143"/>
      <c r="B255" s="82" t="s">
        <v>1000</v>
      </c>
      <c r="C255" s="82">
        <v>1</v>
      </c>
      <c r="D255" s="82" t="s">
        <v>1023</v>
      </c>
      <c r="E255" s="82">
        <v>1</v>
      </c>
      <c r="F255" s="82" t="s">
        <v>1023</v>
      </c>
      <c r="G255" s="82" t="s">
        <v>445</v>
      </c>
      <c r="H255" s="82">
        <v>69</v>
      </c>
      <c r="I255" s="82">
        <v>13.8</v>
      </c>
      <c r="J255" s="76">
        <v>16</v>
      </c>
      <c r="K255" s="76">
        <v>20</v>
      </c>
      <c r="L255" s="76">
        <v>0</v>
      </c>
      <c r="M255" s="76">
        <v>20</v>
      </c>
    </row>
    <row r="256" spans="1:13" ht="15">
      <c r="A256" s="143"/>
      <c r="B256" s="83" t="s">
        <v>1024</v>
      </c>
      <c r="C256" s="83">
        <f>SUM(C240:C255)</f>
        <v>14</v>
      </c>
      <c r="D256" s="83"/>
      <c r="E256" s="83">
        <f>SUM(E240:E255)</f>
        <v>16</v>
      </c>
      <c r="F256" s="83"/>
      <c r="G256" s="83"/>
      <c r="H256" s="83"/>
      <c r="I256" s="83"/>
      <c r="J256" s="85">
        <f>SUM(J240:J255)</f>
        <v>196</v>
      </c>
      <c r="K256" s="85">
        <f>SUM(K240:K255)</f>
        <v>252.5</v>
      </c>
      <c r="L256" s="85">
        <f>SUM(L240:L255)</f>
        <v>0</v>
      </c>
      <c r="M256" s="85">
        <f>SUM(M240:M255)</f>
        <v>252.5</v>
      </c>
    </row>
    <row r="257" spans="1:13" ht="15">
      <c r="A257" s="143"/>
      <c r="B257" s="82" t="s">
        <v>1025</v>
      </c>
      <c r="C257" s="82">
        <v>1</v>
      </c>
      <c r="D257" s="82" t="s">
        <v>1026</v>
      </c>
      <c r="E257" s="82">
        <v>1</v>
      </c>
      <c r="F257" s="82" t="s">
        <v>1026</v>
      </c>
      <c r="G257" s="82" t="s">
        <v>445</v>
      </c>
      <c r="H257" s="82">
        <v>69</v>
      </c>
      <c r="I257" s="82">
        <v>13.8</v>
      </c>
      <c r="J257" s="76">
        <v>10</v>
      </c>
      <c r="K257" s="76">
        <v>12.5</v>
      </c>
      <c r="L257" s="76">
        <v>0</v>
      </c>
      <c r="M257" s="76">
        <v>12.5</v>
      </c>
    </row>
    <row r="258" spans="1:13" ht="15">
      <c r="A258" s="143"/>
      <c r="B258" s="82" t="s">
        <v>1025</v>
      </c>
      <c r="C258" s="82">
        <v>1</v>
      </c>
      <c r="D258" s="82" t="s">
        <v>1027</v>
      </c>
      <c r="E258" s="82">
        <v>1</v>
      </c>
      <c r="F258" s="82" t="s">
        <v>1027</v>
      </c>
      <c r="G258" s="82" t="s">
        <v>445</v>
      </c>
      <c r="H258" s="82">
        <v>69</v>
      </c>
      <c r="I258" s="82">
        <v>13.8</v>
      </c>
      <c r="J258" s="76">
        <v>10</v>
      </c>
      <c r="K258" s="76">
        <v>12.5</v>
      </c>
      <c r="L258" s="76">
        <v>0</v>
      </c>
      <c r="M258" s="76">
        <v>12.5</v>
      </c>
    </row>
    <row r="259" spans="1:13" ht="15">
      <c r="A259" s="143"/>
      <c r="B259" s="82" t="s">
        <v>1025</v>
      </c>
      <c r="C259" s="82">
        <v>1</v>
      </c>
      <c r="D259" s="82" t="s">
        <v>1028</v>
      </c>
      <c r="E259" s="82">
        <v>1</v>
      </c>
      <c r="F259" s="82" t="s">
        <v>1028</v>
      </c>
      <c r="G259" s="82" t="s">
        <v>445</v>
      </c>
      <c r="H259" s="82">
        <v>69</v>
      </c>
      <c r="I259" s="82">
        <v>13.8</v>
      </c>
      <c r="J259" s="76">
        <v>10</v>
      </c>
      <c r="K259" s="76">
        <v>12.5</v>
      </c>
      <c r="L259" s="76">
        <v>0</v>
      </c>
      <c r="M259" s="76">
        <v>12.5</v>
      </c>
    </row>
    <row r="260" spans="1:13" ht="15">
      <c r="A260" s="143"/>
      <c r="B260" s="82" t="s">
        <v>1025</v>
      </c>
      <c r="C260" s="141">
        <v>1</v>
      </c>
      <c r="D260" s="141" t="s">
        <v>1029</v>
      </c>
      <c r="E260" s="141">
        <v>2</v>
      </c>
      <c r="F260" s="82" t="s">
        <v>1030</v>
      </c>
      <c r="G260" s="82" t="s">
        <v>445</v>
      </c>
      <c r="H260" s="82">
        <v>69</v>
      </c>
      <c r="I260" s="82">
        <v>13.2</v>
      </c>
      <c r="J260" s="76">
        <v>3.75</v>
      </c>
      <c r="K260" s="76">
        <v>0</v>
      </c>
      <c r="L260" s="76">
        <v>0</v>
      </c>
      <c r="M260" s="76">
        <v>3.75</v>
      </c>
    </row>
    <row r="261" spans="1:13" ht="15">
      <c r="A261" s="143"/>
      <c r="B261" s="82" t="s">
        <v>1025</v>
      </c>
      <c r="C261" s="142"/>
      <c r="D261" s="142"/>
      <c r="E261" s="142"/>
      <c r="F261" s="82" t="s">
        <v>1029</v>
      </c>
      <c r="G261" s="82" t="s">
        <v>445</v>
      </c>
      <c r="H261" s="82">
        <v>69</v>
      </c>
      <c r="I261" s="82">
        <v>13.8</v>
      </c>
      <c r="J261" s="76">
        <v>5</v>
      </c>
      <c r="K261" s="76">
        <v>6.25</v>
      </c>
      <c r="L261" s="76">
        <v>0</v>
      </c>
      <c r="M261" s="76">
        <v>6.25</v>
      </c>
    </row>
    <row r="262" spans="1:13" ht="15">
      <c r="A262" s="143"/>
      <c r="B262" s="82" t="s">
        <v>1025</v>
      </c>
      <c r="C262" s="82">
        <v>1</v>
      </c>
      <c r="D262" s="82" t="s">
        <v>1031</v>
      </c>
      <c r="E262" s="82">
        <v>1</v>
      </c>
      <c r="F262" s="82" t="s">
        <v>1031</v>
      </c>
      <c r="G262" s="82" t="s">
        <v>445</v>
      </c>
      <c r="H262" s="82">
        <v>69</v>
      </c>
      <c r="I262" s="82">
        <v>13.8</v>
      </c>
      <c r="J262" s="76">
        <v>10</v>
      </c>
      <c r="K262" s="76">
        <v>12.5</v>
      </c>
      <c r="L262" s="76">
        <v>0</v>
      </c>
      <c r="M262" s="76">
        <v>12.5</v>
      </c>
    </row>
    <row r="263" spans="1:13" ht="15">
      <c r="A263" s="143"/>
      <c r="B263" s="82" t="s">
        <v>1025</v>
      </c>
      <c r="C263" s="141">
        <v>1</v>
      </c>
      <c r="D263" s="141" t="s">
        <v>1032</v>
      </c>
      <c r="E263" s="141">
        <v>2</v>
      </c>
      <c r="F263" s="82" t="s">
        <v>1033</v>
      </c>
      <c r="G263" s="82" t="s">
        <v>445</v>
      </c>
      <c r="H263" s="82">
        <v>69</v>
      </c>
      <c r="I263" s="82">
        <v>13.8</v>
      </c>
      <c r="J263" s="76">
        <v>10</v>
      </c>
      <c r="K263" s="76">
        <v>12.5</v>
      </c>
      <c r="L263" s="76">
        <v>0</v>
      </c>
      <c r="M263" s="76">
        <v>12.5</v>
      </c>
    </row>
    <row r="264" spans="1:13" ht="15">
      <c r="A264" s="143"/>
      <c r="B264" s="82" t="s">
        <v>1025</v>
      </c>
      <c r="C264" s="142"/>
      <c r="D264" s="142"/>
      <c r="E264" s="142"/>
      <c r="F264" s="82" t="s">
        <v>1034</v>
      </c>
      <c r="G264" s="82" t="s">
        <v>445</v>
      </c>
      <c r="H264" s="82">
        <v>69</v>
      </c>
      <c r="I264" s="82">
        <v>13.8</v>
      </c>
      <c r="J264" s="76">
        <v>10</v>
      </c>
      <c r="K264" s="76">
        <v>12.5</v>
      </c>
      <c r="L264" s="76">
        <v>0</v>
      </c>
      <c r="M264" s="76">
        <v>12.5</v>
      </c>
    </row>
    <row r="265" spans="1:13" ht="15">
      <c r="A265" s="143"/>
      <c r="B265" s="82" t="s">
        <v>1025</v>
      </c>
      <c r="C265" s="141">
        <v>1</v>
      </c>
      <c r="D265" s="141" t="s">
        <v>1035</v>
      </c>
      <c r="E265" s="141">
        <v>2</v>
      </c>
      <c r="F265" s="82" t="s">
        <v>1036</v>
      </c>
      <c r="G265" s="82" t="s">
        <v>445</v>
      </c>
      <c r="H265" s="82">
        <v>69</v>
      </c>
      <c r="I265" s="82">
        <v>13.8</v>
      </c>
      <c r="J265" s="76">
        <v>16</v>
      </c>
      <c r="K265" s="76">
        <v>20</v>
      </c>
      <c r="L265" s="76">
        <v>0</v>
      </c>
      <c r="M265" s="76">
        <v>20</v>
      </c>
    </row>
    <row r="266" spans="1:13" ht="15">
      <c r="A266" s="143"/>
      <c r="B266" s="82" t="s">
        <v>1025</v>
      </c>
      <c r="C266" s="142"/>
      <c r="D266" s="142"/>
      <c r="E266" s="142"/>
      <c r="F266" s="82" t="s">
        <v>1037</v>
      </c>
      <c r="G266" s="82" t="s">
        <v>445</v>
      </c>
      <c r="H266" s="82">
        <v>69</v>
      </c>
      <c r="I266" s="82">
        <v>13.8</v>
      </c>
      <c r="J266" s="76">
        <v>10</v>
      </c>
      <c r="K266" s="76">
        <v>12.5</v>
      </c>
      <c r="L266" s="76">
        <v>0</v>
      </c>
      <c r="M266" s="76">
        <v>12.5</v>
      </c>
    </row>
    <row r="267" spans="1:13" ht="15">
      <c r="A267" s="143"/>
      <c r="B267" s="82" t="s">
        <v>1025</v>
      </c>
      <c r="C267" s="82">
        <v>1</v>
      </c>
      <c r="D267" s="82" t="s">
        <v>1038</v>
      </c>
      <c r="E267" s="82">
        <v>1</v>
      </c>
      <c r="F267" s="82" t="s">
        <v>1038</v>
      </c>
      <c r="G267" s="82" t="s">
        <v>445</v>
      </c>
      <c r="H267" s="82">
        <v>69</v>
      </c>
      <c r="I267" s="82">
        <v>13.8</v>
      </c>
      <c r="J267" s="76">
        <v>5</v>
      </c>
      <c r="K267" s="76">
        <v>6.25</v>
      </c>
      <c r="L267" s="76">
        <v>0</v>
      </c>
      <c r="M267" s="76">
        <v>6.25</v>
      </c>
    </row>
    <row r="268" spans="1:13" ht="15">
      <c r="A268" s="143"/>
      <c r="B268" s="82" t="s">
        <v>1025</v>
      </c>
      <c r="C268" s="82">
        <v>1</v>
      </c>
      <c r="D268" s="82" t="s">
        <v>1039</v>
      </c>
      <c r="E268" s="82">
        <v>1</v>
      </c>
      <c r="F268" s="82" t="s">
        <v>1039</v>
      </c>
      <c r="G268" s="82" t="s">
        <v>445</v>
      </c>
      <c r="H268" s="82">
        <v>69</v>
      </c>
      <c r="I268" s="82">
        <v>13.8</v>
      </c>
      <c r="J268" s="76">
        <v>10</v>
      </c>
      <c r="K268" s="76">
        <v>12.5</v>
      </c>
      <c r="L268" s="76">
        <v>0</v>
      </c>
      <c r="M268" s="76">
        <v>12.5</v>
      </c>
    </row>
    <row r="269" spans="1:13" ht="15">
      <c r="A269" s="143"/>
      <c r="B269" s="82" t="s">
        <v>1025</v>
      </c>
      <c r="C269" s="82">
        <v>1</v>
      </c>
      <c r="D269" s="82" t="s">
        <v>1040</v>
      </c>
      <c r="E269" s="82">
        <v>1</v>
      </c>
      <c r="F269" s="82" t="s">
        <v>1040</v>
      </c>
      <c r="G269" s="82" t="s">
        <v>445</v>
      </c>
      <c r="H269" s="82">
        <v>69</v>
      </c>
      <c r="I269" s="82">
        <v>13.8</v>
      </c>
      <c r="J269" s="76">
        <v>16</v>
      </c>
      <c r="K269" s="76">
        <v>20</v>
      </c>
      <c r="L269" s="76"/>
      <c r="M269" s="76">
        <v>20</v>
      </c>
    </row>
    <row r="270" spans="1:13" ht="15">
      <c r="A270" s="143"/>
      <c r="B270" s="82" t="s">
        <v>1025</v>
      </c>
      <c r="C270" s="82">
        <v>1</v>
      </c>
      <c r="D270" s="82" t="s">
        <v>712</v>
      </c>
      <c r="E270" s="82">
        <v>1</v>
      </c>
      <c r="F270" s="82" t="s">
        <v>712</v>
      </c>
      <c r="G270" s="82" t="s">
        <v>445</v>
      </c>
      <c r="H270" s="82">
        <v>69</v>
      </c>
      <c r="I270" s="82">
        <v>13.8</v>
      </c>
      <c r="J270" s="76">
        <v>10</v>
      </c>
      <c r="K270" s="76">
        <v>12.5</v>
      </c>
      <c r="L270" s="76">
        <v>0</v>
      </c>
      <c r="M270" s="76">
        <v>12.5</v>
      </c>
    </row>
    <row r="271" spans="1:13" ht="15">
      <c r="A271" s="143"/>
      <c r="B271" s="82" t="s">
        <v>1025</v>
      </c>
      <c r="C271" s="82">
        <v>1</v>
      </c>
      <c r="D271" s="82" t="s">
        <v>1041</v>
      </c>
      <c r="E271" s="82">
        <v>1</v>
      </c>
      <c r="F271" s="82" t="s">
        <v>1041</v>
      </c>
      <c r="G271" s="82" t="s">
        <v>445</v>
      </c>
      <c r="H271" s="82">
        <v>69</v>
      </c>
      <c r="I271" s="82">
        <v>13.8</v>
      </c>
      <c r="J271" s="76">
        <v>10</v>
      </c>
      <c r="K271" s="76">
        <v>12.5</v>
      </c>
      <c r="L271" s="76">
        <v>0</v>
      </c>
      <c r="M271" s="76">
        <v>12.5</v>
      </c>
    </row>
    <row r="272" spans="1:13" ht="15">
      <c r="A272" s="143"/>
      <c r="B272" s="82" t="s">
        <v>1025</v>
      </c>
      <c r="C272" s="82">
        <v>1</v>
      </c>
      <c r="D272" s="82" t="s">
        <v>123</v>
      </c>
      <c r="E272" s="82">
        <v>1</v>
      </c>
      <c r="F272" s="82" t="s">
        <v>123</v>
      </c>
      <c r="G272" s="82" t="s">
        <v>445</v>
      </c>
      <c r="H272" s="82">
        <v>69</v>
      </c>
      <c r="I272" s="82">
        <v>13.8</v>
      </c>
      <c r="J272" s="76">
        <v>10</v>
      </c>
      <c r="K272" s="76">
        <v>12.5</v>
      </c>
      <c r="L272" s="76">
        <v>0</v>
      </c>
      <c r="M272" s="76">
        <v>12.5</v>
      </c>
    </row>
    <row r="273" spans="1:13" ht="15">
      <c r="A273" s="143"/>
      <c r="B273" s="82" t="s">
        <v>1025</v>
      </c>
      <c r="C273" s="82">
        <v>1</v>
      </c>
      <c r="D273" s="82" t="s">
        <v>1042</v>
      </c>
      <c r="E273" s="82">
        <v>1</v>
      </c>
      <c r="F273" s="82" t="s">
        <v>1042</v>
      </c>
      <c r="G273" s="82" t="s">
        <v>445</v>
      </c>
      <c r="H273" s="82">
        <v>69</v>
      </c>
      <c r="I273" s="82">
        <v>13.8</v>
      </c>
      <c r="J273" s="76">
        <v>10</v>
      </c>
      <c r="K273" s="76">
        <v>12.5</v>
      </c>
      <c r="L273" s="76">
        <v>0</v>
      </c>
      <c r="M273" s="76">
        <v>12.5</v>
      </c>
    </row>
    <row r="274" spans="1:13" ht="15">
      <c r="A274" s="143"/>
      <c r="B274" s="82" t="s">
        <v>1025</v>
      </c>
      <c r="C274" s="82">
        <v>1</v>
      </c>
      <c r="D274" s="82" t="s">
        <v>1043</v>
      </c>
      <c r="E274" s="82">
        <v>1</v>
      </c>
      <c r="F274" s="82" t="s">
        <v>1043</v>
      </c>
      <c r="G274" s="82" t="s">
        <v>445</v>
      </c>
      <c r="H274" s="82">
        <v>69</v>
      </c>
      <c r="I274" s="82">
        <v>13.2</v>
      </c>
      <c r="J274" s="76">
        <v>3.75</v>
      </c>
      <c r="K274" s="76">
        <v>0</v>
      </c>
      <c r="L274" s="76">
        <v>0</v>
      </c>
      <c r="M274" s="76">
        <v>3.75</v>
      </c>
    </row>
    <row r="275" spans="1:13" ht="15">
      <c r="A275" s="143"/>
      <c r="B275" s="82" t="s">
        <v>1025</v>
      </c>
      <c r="C275" s="82">
        <v>1</v>
      </c>
      <c r="D275" s="82" t="s">
        <v>997</v>
      </c>
      <c r="E275" s="82">
        <v>1</v>
      </c>
      <c r="F275" s="82" t="s">
        <v>997</v>
      </c>
      <c r="G275" s="82" t="s">
        <v>445</v>
      </c>
      <c r="H275" s="82">
        <v>69</v>
      </c>
      <c r="I275" s="82">
        <v>13.8</v>
      </c>
      <c r="J275" s="76">
        <v>16</v>
      </c>
      <c r="K275" s="76">
        <v>20</v>
      </c>
      <c r="L275" s="76"/>
      <c r="M275" s="76">
        <v>20</v>
      </c>
    </row>
    <row r="276" spans="1:13" ht="15">
      <c r="A276" s="143"/>
      <c r="B276" s="82" t="s">
        <v>1025</v>
      </c>
      <c r="C276" s="82">
        <v>1</v>
      </c>
      <c r="D276" s="82" t="s">
        <v>92</v>
      </c>
      <c r="E276" s="82">
        <v>1</v>
      </c>
      <c r="F276" s="82" t="s">
        <v>92</v>
      </c>
      <c r="G276" s="82" t="s">
        <v>445</v>
      </c>
      <c r="H276" s="82">
        <v>69</v>
      </c>
      <c r="I276" s="82">
        <v>13.8</v>
      </c>
      <c r="J276" s="76">
        <v>10</v>
      </c>
      <c r="K276" s="76">
        <v>12.5</v>
      </c>
      <c r="L276" s="76">
        <v>0</v>
      </c>
      <c r="M276" s="76">
        <v>12.5</v>
      </c>
    </row>
    <row r="277" spans="1:13" ht="15">
      <c r="A277" s="143"/>
      <c r="B277" s="83" t="s">
        <v>1044</v>
      </c>
      <c r="C277" s="86">
        <f>SUM(C257:C276)</f>
        <v>17</v>
      </c>
      <c r="D277" s="86"/>
      <c r="E277" s="86">
        <f>SUM(E257:E276)</f>
        <v>20</v>
      </c>
      <c r="F277" s="83"/>
      <c r="G277" s="83"/>
      <c r="H277" s="83"/>
      <c r="I277" s="83"/>
      <c r="J277" s="87">
        <f>SUM(J257:J276)</f>
        <v>195.5</v>
      </c>
      <c r="K277" s="87">
        <f>SUM(K257:K276)</f>
        <v>235</v>
      </c>
      <c r="L277" s="87">
        <f>SUM(L257:L276)</f>
        <v>0</v>
      </c>
      <c r="M277" s="87">
        <f>SUM(M257:M276)</f>
        <v>242.5</v>
      </c>
    </row>
    <row r="278" spans="1:13" ht="15">
      <c r="A278" s="143"/>
      <c r="B278" s="82" t="s">
        <v>1045</v>
      </c>
      <c r="C278" s="141">
        <v>1</v>
      </c>
      <c r="D278" s="141" t="s">
        <v>1046</v>
      </c>
      <c r="E278" s="141">
        <v>2</v>
      </c>
      <c r="F278" s="82" t="s">
        <v>490</v>
      </c>
      <c r="G278" s="82" t="s">
        <v>445</v>
      </c>
      <c r="H278" s="82">
        <v>69</v>
      </c>
      <c r="I278" s="82">
        <v>13.8</v>
      </c>
      <c r="J278" s="76">
        <v>5</v>
      </c>
      <c r="K278" s="76">
        <v>6.25</v>
      </c>
      <c r="L278" s="76">
        <v>0</v>
      </c>
      <c r="M278" s="76">
        <v>6.25</v>
      </c>
    </row>
    <row r="279" spans="1:13" ht="15">
      <c r="A279" s="143"/>
      <c r="B279" s="82" t="s">
        <v>1045</v>
      </c>
      <c r="C279" s="142"/>
      <c r="D279" s="142"/>
      <c r="E279" s="142"/>
      <c r="F279" s="82" t="s">
        <v>561</v>
      </c>
      <c r="G279" s="82" t="s">
        <v>445</v>
      </c>
      <c r="H279" s="82">
        <v>69</v>
      </c>
      <c r="I279" s="82">
        <v>13.8</v>
      </c>
      <c r="J279" s="76">
        <v>5</v>
      </c>
      <c r="K279" s="76">
        <v>6.25</v>
      </c>
      <c r="L279" s="76"/>
      <c r="M279" s="76">
        <v>6.25</v>
      </c>
    </row>
    <row r="280" spans="1:13" ht="15">
      <c r="A280" s="143"/>
      <c r="B280" s="82" t="s">
        <v>1045</v>
      </c>
      <c r="C280" s="82">
        <v>1</v>
      </c>
      <c r="D280" s="82" t="s">
        <v>114</v>
      </c>
      <c r="E280" s="82">
        <v>1</v>
      </c>
      <c r="F280" s="82" t="s">
        <v>490</v>
      </c>
      <c r="G280" s="82" t="s">
        <v>445</v>
      </c>
      <c r="H280" s="82">
        <v>69</v>
      </c>
      <c r="I280" s="82">
        <v>13.8</v>
      </c>
      <c r="J280" s="76">
        <v>12</v>
      </c>
      <c r="K280" s="76">
        <v>16</v>
      </c>
      <c r="L280" s="76">
        <v>0</v>
      </c>
      <c r="M280" s="76">
        <v>16</v>
      </c>
    </row>
    <row r="281" spans="1:13" ht="15">
      <c r="A281" s="143"/>
      <c r="B281" s="82" t="s">
        <v>1045</v>
      </c>
      <c r="C281" s="141">
        <v>1</v>
      </c>
      <c r="D281" s="141" t="s">
        <v>1047</v>
      </c>
      <c r="E281" s="141">
        <v>2</v>
      </c>
      <c r="F281" s="82" t="s">
        <v>490</v>
      </c>
      <c r="G281" s="82" t="s">
        <v>445</v>
      </c>
      <c r="H281" s="82">
        <v>69</v>
      </c>
      <c r="I281" s="82">
        <v>13.8</v>
      </c>
      <c r="J281" s="76">
        <v>10</v>
      </c>
      <c r="K281" s="76">
        <v>12.5</v>
      </c>
      <c r="L281" s="76">
        <v>0</v>
      </c>
      <c r="M281" s="76">
        <v>12.5</v>
      </c>
    </row>
    <row r="282" spans="1:13" ht="15">
      <c r="A282" s="143"/>
      <c r="B282" s="82" t="s">
        <v>1045</v>
      </c>
      <c r="C282" s="142"/>
      <c r="D282" s="142"/>
      <c r="E282" s="142"/>
      <c r="F282" s="82" t="s">
        <v>561</v>
      </c>
      <c r="G282" s="82" t="s">
        <v>445</v>
      </c>
      <c r="H282" s="82">
        <v>69</v>
      </c>
      <c r="I282" s="82">
        <v>13.8</v>
      </c>
      <c r="J282" s="76">
        <v>5</v>
      </c>
      <c r="K282" s="76">
        <v>6.25</v>
      </c>
      <c r="L282" s="76"/>
      <c r="M282" s="76">
        <v>6.25</v>
      </c>
    </row>
    <row r="283" spans="1:13" ht="15">
      <c r="A283" s="143"/>
      <c r="B283" s="82" t="s">
        <v>1045</v>
      </c>
      <c r="C283" s="82">
        <v>1</v>
      </c>
      <c r="D283" s="82" t="s">
        <v>1048</v>
      </c>
      <c r="E283" s="82">
        <v>1</v>
      </c>
      <c r="F283" s="82" t="s">
        <v>490</v>
      </c>
      <c r="G283" s="82" t="s">
        <v>445</v>
      </c>
      <c r="H283" s="82">
        <v>69</v>
      </c>
      <c r="I283" s="82">
        <v>13.8</v>
      </c>
      <c r="J283" s="76">
        <v>5</v>
      </c>
      <c r="K283" s="76">
        <v>0</v>
      </c>
      <c r="L283" s="76">
        <v>0</v>
      </c>
      <c r="M283" s="76">
        <v>5</v>
      </c>
    </row>
    <row r="284" spans="1:13" ht="15">
      <c r="A284" s="143"/>
      <c r="B284" s="82" t="s">
        <v>1045</v>
      </c>
      <c r="C284" s="82">
        <v>1</v>
      </c>
      <c r="D284" s="82" t="s">
        <v>1049</v>
      </c>
      <c r="E284" s="82">
        <v>1</v>
      </c>
      <c r="F284" s="82" t="s">
        <v>490</v>
      </c>
      <c r="G284" s="82" t="s">
        <v>445</v>
      </c>
      <c r="H284" s="82">
        <v>69</v>
      </c>
      <c r="I284" s="82">
        <v>34.5</v>
      </c>
      <c r="J284" s="76">
        <v>10</v>
      </c>
      <c r="K284" s="76">
        <v>12.5</v>
      </c>
      <c r="L284" s="76">
        <v>0</v>
      </c>
      <c r="M284" s="76">
        <v>12.5</v>
      </c>
    </row>
    <row r="285" spans="1:13" ht="15">
      <c r="A285" s="143"/>
      <c r="B285" s="82" t="s">
        <v>1045</v>
      </c>
      <c r="C285" s="82">
        <v>1</v>
      </c>
      <c r="D285" s="82" t="s">
        <v>1050</v>
      </c>
      <c r="E285" s="82">
        <v>1</v>
      </c>
      <c r="F285" s="82" t="s">
        <v>490</v>
      </c>
      <c r="G285" s="82" t="s">
        <v>445</v>
      </c>
      <c r="H285" s="82">
        <v>69</v>
      </c>
      <c r="I285" s="82">
        <v>13.8</v>
      </c>
      <c r="J285" s="76">
        <v>10</v>
      </c>
      <c r="K285" s="76">
        <v>12.5</v>
      </c>
      <c r="L285" s="76">
        <v>0</v>
      </c>
      <c r="M285" s="76">
        <v>12.5</v>
      </c>
    </row>
    <row r="286" spans="1:13" ht="15">
      <c r="A286" s="143"/>
      <c r="B286" s="82" t="s">
        <v>1045</v>
      </c>
      <c r="C286" s="82">
        <v>1</v>
      </c>
      <c r="D286" s="82" t="s">
        <v>1051</v>
      </c>
      <c r="E286" s="82">
        <v>1</v>
      </c>
      <c r="F286" s="82" t="s">
        <v>490</v>
      </c>
      <c r="G286" s="82" t="s">
        <v>445</v>
      </c>
      <c r="H286" s="82">
        <v>69</v>
      </c>
      <c r="I286" s="82">
        <v>13.8</v>
      </c>
      <c r="J286" s="76">
        <v>16</v>
      </c>
      <c r="K286" s="76">
        <v>20</v>
      </c>
      <c r="L286" s="76">
        <v>0</v>
      </c>
      <c r="M286" s="76">
        <v>20</v>
      </c>
    </row>
    <row r="287" spans="1:13" ht="15">
      <c r="A287" s="143"/>
      <c r="B287" s="82" t="s">
        <v>1045</v>
      </c>
      <c r="C287" s="82">
        <v>1</v>
      </c>
      <c r="D287" s="82" t="s">
        <v>1052</v>
      </c>
      <c r="E287" s="82">
        <v>1</v>
      </c>
      <c r="F287" s="82" t="s">
        <v>490</v>
      </c>
      <c r="G287" s="82" t="s">
        <v>445</v>
      </c>
      <c r="H287" s="82">
        <v>69</v>
      </c>
      <c r="I287" s="82">
        <v>13.8</v>
      </c>
      <c r="J287" s="76">
        <v>16</v>
      </c>
      <c r="K287" s="76">
        <v>20</v>
      </c>
      <c r="L287" s="76">
        <v>24</v>
      </c>
      <c r="M287" s="76">
        <v>24</v>
      </c>
    </row>
    <row r="288" spans="1:13" ht="15">
      <c r="A288" s="143"/>
      <c r="B288" s="82" t="s">
        <v>1045</v>
      </c>
      <c r="C288" s="82">
        <v>1</v>
      </c>
      <c r="D288" s="82" t="s">
        <v>1053</v>
      </c>
      <c r="E288" s="82">
        <v>1</v>
      </c>
      <c r="F288" s="82" t="s">
        <v>490</v>
      </c>
      <c r="G288" s="82" t="s">
        <v>445</v>
      </c>
      <c r="H288" s="82">
        <v>69</v>
      </c>
      <c r="I288" s="82">
        <v>13.8</v>
      </c>
      <c r="J288" s="76">
        <v>10</v>
      </c>
      <c r="K288" s="76">
        <v>12.5</v>
      </c>
      <c r="L288" s="76">
        <v>0</v>
      </c>
      <c r="M288" s="76">
        <v>12.5</v>
      </c>
    </row>
    <row r="289" spans="1:13" ht="15">
      <c r="A289" s="143"/>
      <c r="B289" s="82" t="s">
        <v>1045</v>
      </c>
      <c r="C289" s="141">
        <v>1</v>
      </c>
      <c r="D289" s="141" t="s">
        <v>1054</v>
      </c>
      <c r="E289" s="141">
        <v>2</v>
      </c>
      <c r="F289" s="82" t="s">
        <v>490</v>
      </c>
      <c r="G289" s="82" t="s">
        <v>445</v>
      </c>
      <c r="H289" s="82">
        <v>69</v>
      </c>
      <c r="I289" s="82">
        <v>34.5</v>
      </c>
      <c r="J289" s="76">
        <v>10</v>
      </c>
      <c r="K289" s="76">
        <v>12.5</v>
      </c>
      <c r="L289" s="76">
        <v>0</v>
      </c>
      <c r="M289" s="76">
        <v>12.5</v>
      </c>
    </row>
    <row r="290" spans="1:13" ht="15">
      <c r="A290" s="143"/>
      <c r="B290" s="82" t="s">
        <v>1045</v>
      </c>
      <c r="C290" s="142"/>
      <c r="D290" s="142"/>
      <c r="E290" s="142"/>
      <c r="F290" s="82" t="s">
        <v>561</v>
      </c>
      <c r="G290" s="82" t="s">
        <v>445</v>
      </c>
      <c r="H290" s="82">
        <v>69</v>
      </c>
      <c r="I290" s="82">
        <v>34.5</v>
      </c>
      <c r="J290" s="76">
        <v>6.25</v>
      </c>
      <c r="K290" s="76"/>
      <c r="L290" s="76"/>
      <c r="M290" s="76">
        <v>6.25</v>
      </c>
    </row>
    <row r="291" spans="1:13" ht="15">
      <c r="A291" s="143"/>
      <c r="B291" s="82" t="s">
        <v>1045</v>
      </c>
      <c r="C291" s="141">
        <v>1</v>
      </c>
      <c r="D291" s="141" t="s">
        <v>714</v>
      </c>
      <c r="E291" s="141">
        <v>3</v>
      </c>
      <c r="F291" s="82" t="s">
        <v>561</v>
      </c>
      <c r="G291" s="82" t="s">
        <v>445</v>
      </c>
      <c r="H291" s="82">
        <v>69</v>
      </c>
      <c r="I291" s="82">
        <v>13.8</v>
      </c>
      <c r="J291" s="76">
        <v>26</v>
      </c>
      <c r="K291" s="76">
        <v>32.5</v>
      </c>
      <c r="L291" s="76">
        <v>0</v>
      </c>
      <c r="M291" s="76">
        <v>32.5</v>
      </c>
    </row>
    <row r="292" spans="1:13" ht="15">
      <c r="A292" s="143"/>
      <c r="B292" s="82" t="s">
        <v>1045</v>
      </c>
      <c r="C292" s="143"/>
      <c r="D292" s="143"/>
      <c r="E292" s="143"/>
      <c r="F292" s="82" t="s">
        <v>561</v>
      </c>
      <c r="G292" s="82" t="s">
        <v>445</v>
      </c>
      <c r="H292" s="82">
        <v>69</v>
      </c>
      <c r="I292" s="82">
        <v>13.8</v>
      </c>
      <c r="J292" s="76">
        <v>16</v>
      </c>
      <c r="K292" s="76">
        <v>20</v>
      </c>
      <c r="L292" s="76"/>
      <c r="M292" s="76">
        <v>20</v>
      </c>
    </row>
    <row r="293" spans="1:13" ht="15">
      <c r="A293" s="143"/>
      <c r="B293" s="82" t="s">
        <v>1045</v>
      </c>
      <c r="C293" s="142"/>
      <c r="D293" s="142"/>
      <c r="E293" s="142"/>
      <c r="F293" s="82" t="s">
        <v>561</v>
      </c>
      <c r="G293" s="82" t="s">
        <v>445</v>
      </c>
      <c r="H293" s="82">
        <v>69</v>
      </c>
      <c r="I293" s="82">
        <v>13.8</v>
      </c>
      <c r="J293" s="76">
        <v>10</v>
      </c>
      <c r="K293" s="76">
        <v>12.5</v>
      </c>
      <c r="L293" s="76"/>
      <c r="M293" s="76">
        <v>12.5</v>
      </c>
    </row>
    <row r="294" spans="1:13" ht="15">
      <c r="A294" s="143"/>
      <c r="B294" s="82" t="s">
        <v>1045</v>
      </c>
      <c r="C294" s="82">
        <v>1</v>
      </c>
      <c r="D294" s="82" t="s">
        <v>1055</v>
      </c>
      <c r="E294" s="82">
        <v>1</v>
      </c>
      <c r="F294" s="82" t="s">
        <v>490</v>
      </c>
      <c r="G294" s="82" t="s">
        <v>445</v>
      </c>
      <c r="H294" s="82">
        <v>69</v>
      </c>
      <c r="I294" s="82">
        <v>13.8</v>
      </c>
      <c r="J294" s="76">
        <v>16</v>
      </c>
      <c r="K294" s="76">
        <v>20</v>
      </c>
      <c r="L294" s="76">
        <v>0</v>
      </c>
      <c r="M294" s="76">
        <v>20</v>
      </c>
    </row>
    <row r="295" spans="1:13" ht="15">
      <c r="A295" s="143"/>
      <c r="B295" s="82" t="s">
        <v>1045</v>
      </c>
      <c r="C295" s="82">
        <v>1</v>
      </c>
      <c r="D295" s="82" t="s">
        <v>1056</v>
      </c>
      <c r="E295" s="82">
        <v>1</v>
      </c>
      <c r="F295" s="82" t="s">
        <v>490</v>
      </c>
      <c r="G295" s="82" t="s">
        <v>445</v>
      </c>
      <c r="H295" s="82">
        <v>69</v>
      </c>
      <c r="I295" s="82">
        <v>34.5</v>
      </c>
      <c r="J295" s="76">
        <v>6.25</v>
      </c>
      <c r="K295" s="76">
        <v>7.5</v>
      </c>
      <c r="L295" s="76"/>
      <c r="M295" s="76">
        <v>7.5</v>
      </c>
    </row>
    <row r="296" spans="1:13" ht="15">
      <c r="A296" s="143"/>
      <c r="B296" s="82" t="s">
        <v>1045</v>
      </c>
      <c r="C296" s="141">
        <v>1</v>
      </c>
      <c r="D296" s="141" t="s">
        <v>1057</v>
      </c>
      <c r="E296" s="141">
        <v>2</v>
      </c>
      <c r="F296" s="82" t="s">
        <v>490</v>
      </c>
      <c r="G296" s="82" t="s">
        <v>445</v>
      </c>
      <c r="H296" s="82">
        <v>69</v>
      </c>
      <c r="I296" s="82">
        <v>13.8</v>
      </c>
      <c r="J296" s="76">
        <v>5</v>
      </c>
      <c r="K296" s="76">
        <v>6.25</v>
      </c>
      <c r="L296" s="76">
        <v>0</v>
      </c>
      <c r="M296" s="76">
        <v>6.25</v>
      </c>
    </row>
    <row r="297" spans="1:13" ht="15">
      <c r="A297" s="143"/>
      <c r="B297" s="82" t="s">
        <v>1045</v>
      </c>
      <c r="C297" s="142"/>
      <c r="D297" s="142"/>
      <c r="E297" s="142"/>
      <c r="F297" s="82" t="s">
        <v>561</v>
      </c>
      <c r="G297" s="82" t="s">
        <v>445</v>
      </c>
      <c r="H297" s="82">
        <v>69</v>
      </c>
      <c r="I297" s="82">
        <v>34.5</v>
      </c>
      <c r="J297" s="76">
        <v>2.5</v>
      </c>
      <c r="K297" s="76">
        <v>0</v>
      </c>
      <c r="L297" s="76">
        <v>0</v>
      </c>
      <c r="M297" s="76">
        <v>2.5</v>
      </c>
    </row>
    <row r="298" spans="1:13" ht="15">
      <c r="A298" s="143"/>
      <c r="B298" s="82" t="s">
        <v>1045</v>
      </c>
      <c r="C298" s="82">
        <v>1</v>
      </c>
      <c r="D298" s="82" t="s">
        <v>1058</v>
      </c>
      <c r="E298" s="82">
        <v>1</v>
      </c>
      <c r="F298" s="82" t="s">
        <v>490</v>
      </c>
      <c r="G298" s="82" t="s">
        <v>445</v>
      </c>
      <c r="H298" s="82">
        <v>69</v>
      </c>
      <c r="I298" s="82">
        <v>13.8</v>
      </c>
      <c r="J298" s="76">
        <v>5</v>
      </c>
      <c r="K298" s="76">
        <v>6.125</v>
      </c>
      <c r="L298" s="76">
        <v>0</v>
      </c>
      <c r="M298" s="76">
        <v>6.125</v>
      </c>
    </row>
    <row r="299" spans="1:13" ht="15">
      <c r="A299" s="143"/>
      <c r="B299" s="82" t="s">
        <v>1045</v>
      </c>
      <c r="C299" s="82">
        <v>1</v>
      </c>
      <c r="D299" s="82" t="s">
        <v>1059</v>
      </c>
      <c r="E299" s="82">
        <v>1</v>
      </c>
      <c r="F299" s="82" t="s">
        <v>490</v>
      </c>
      <c r="G299" s="82" t="s">
        <v>445</v>
      </c>
      <c r="H299" s="82">
        <v>69</v>
      </c>
      <c r="I299" s="82">
        <v>13.8</v>
      </c>
      <c r="J299" s="76">
        <v>16</v>
      </c>
      <c r="K299" s="76">
        <v>20</v>
      </c>
      <c r="L299" s="76">
        <v>20</v>
      </c>
      <c r="M299" s="76">
        <v>20</v>
      </c>
    </row>
    <row r="300" spans="1:13" ht="15">
      <c r="A300" s="143"/>
      <c r="B300" s="83" t="s">
        <v>1060</v>
      </c>
      <c r="C300" s="83">
        <f>SUM(C278:C299)</f>
        <v>16</v>
      </c>
      <c r="D300" s="83"/>
      <c r="E300" s="83">
        <f>SUM(E278:E299)</f>
        <v>22</v>
      </c>
      <c r="F300" s="83"/>
      <c r="G300" s="83"/>
      <c r="H300" s="83"/>
      <c r="I300" s="83"/>
      <c r="J300" s="85">
        <f>SUM(J278:J299)</f>
        <v>223</v>
      </c>
      <c r="K300" s="85">
        <f>SUM(K278:K299)</f>
        <v>262.125</v>
      </c>
      <c r="L300" s="85">
        <f>SUM(L278:L299)</f>
        <v>44</v>
      </c>
      <c r="M300" s="85">
        <f>SUM(M278:M299)</f>
        <v>279.875</v>
      </c>
    </row>
    <row r="301" spans="1:13" ht="15">
      <c r="A301" s="143"/>
      <c r="B301" s="82" t="s">
        <v>1061</v>
      </c>
      <c r="C301" s="82">
        <v>1</v>
      </c>
      <c r="D301" s="82" t="s">
        <v>71</v>
      </c>
      <c r="E301" s="82">
        <v>1</v>
      </c>
      <c r="F301" s="82" t="s">
        <v>1062</v>
      </c>
      <c r="G301" s="82" t="s">
        <v>445</v>
      </c>
      <c r="H301" s="82">
        <v>69</v>
      </c>
      <c r="I301" s="82">
        <v>13.8</v>
      </c>
      <c r="J301" s="76">
        <v>10</v>
      </c>
      <c r="K301" s="76">
        <v>12.5</v>
      </c>
      <c r="L301" s="76">
        <v>0</v>
      </c>
      <c r="M301" s="76">
        <v>12.5</v>
      </c>
    </row>
    <row r="302" spans="1:13" ht="15">
      <c r="A302" s="143"/>
      <c r="B302" s="82" t="s">
        <v>1061</v>
      </c>
      <c r="C302" s="82">
        <v>1</v>
      </c>
      <c r="D302" s="82" t="s">
        <v>687</v>
      </c>
      <c r="E302" s="82">
        <v>1</v>
      </c>
      <c r="F302" s="82" t="s">
        <v>1063</v>
      </c>
      <c r="G302" s="82" t="s">
        <v>445</v>
      </c>
      <c r="H302" s="82">
        <v>69</v>
      </c>
      <c r="I302" s="82">
        <v>13.8</v>
      </c>
      <c r="J302" s="76">
        <v>5</v>
      </c>
      <c r="K302" s="76">
        <v>0</v>
      </c>
      <c r="L302" s="76">
        <v>6.25</v>
      </c>
      <c r="M302" s="76">
        <v>6.25</v>
      </c>
    </row>
    <row r="303" spans="1:13" ht="15">
      <c r="A303" s="143"/>
      <c r="B303" s="82" t="s">
        <v>1061</v>
      </c>
      <c r="C303" s="141">
        <v>1</v>
      </c>
      <c r="D303" s="141" t="s">
        <v>281</v>
      </c>
      <c r="E303" s="141">
        <v>2</v>
      </c>
      <c r="F303" s="82" t="s">
        <v>1064</v>
      </c>
      <c r="G303" s="82" t="s">
        <v>445</v>
      </c>
      <c r="H303" s="82">
        <v>69</v>
      </c>
      <c r="I303" s="82">
        <v>13.8</v>
      </c>
      <c r="J303" s="76">
        <v>10</v>
      </c>
      <c r="K303" s="76">
        <v>0</v>
      </c>
      <c r="L303" s="76">
        <v>12.5</v>
      </c>
      <c r="M303" s="76">
        <v>12.5</v>
      </c>
    </row>
    <row r="304" spans="1:13" ht="15">
      <c r="A304" s="143"/>
      <c r="B304" s="82" t="s">
        <v>1061</v>
      </c>
      <c r="C304" s="142"/>
      <c r="D304" s="142"/>
      <c r="E304" s="142"/>
      <c r="F304" s="82" t="s">
        <v>1065</v>
      </c>
      <c r="G304" s="82" t="s">
        <v>445</v>
      </c>
      <c r="H304" s="82">
        <v>69</v>
      </c>
      <c r="I304" s="82">
        <v>13.8</v>
      </c>
      <c r="J304" s="76">
        <v>15</v>
      </c>
      <c r="K304" s="76">
        <v>0</v>
      </c>
      <c r="L304" s="76">
        <v>25</v>
      </c>
      <c r="M304" s="76">
        <v>25</v>
      </c>
    </row>
    <row r="305" spans="1:13" ht="15">
      <c r="A305" s="143"/>
      <c r="B305" s="82" t="s">
        <v>1061</v>
      </c>
      <c r="C305" s="82">
        <v>1</v>
      </c>
      <c r="D305" s="82" t="s">
        <v>83</v>
      </c>
      <c r="E305" s="82">
        <v>1</v>
      </c>
      <c r="F305" s="82" t="s">
        <v>1066</v>
      </c>
      <c r="G305" s="82" t="s">
        <v>445</v>
      </c>
      <c r="H305" s="82">
        <v>69</v>
      </c>
      <c r="I305" s="82">
        <v>13.8</v>
      </c>
      <c r="J305" s="76">
        <v>10</v>
      </c>
      <c r="K305" s="76">
        <v>12.5</v>
      </c>
      <c r="L305" s="76"/>
      <c r="M305" s="76">
        <v>12.5</v>
      </c>
    </row>
    <row r="306" spans="1:13" ht="15">
      <c r="A306" s="143"/>
      <c r="B306" s="82" t="s">
        <v>1061</v>
      </c>
      <c r="C306" s="82">
        <v>1</v>
      </c>
      <c r="D306" s="82" t="s">
        <v>1067</v>
      </c>
      <c r="E306" s="82">
        <v>1</v>
      </c>
      <c r="F306" s="82" t="s">
        <v>1068</v>
      </c>
      <c r="G306" s="82" t="s">
        <v>445</v>
      </c>
      <c r="H306" s="82">
        <v>69</v>
      </c>
      <c r="I306" s="82">
        <v>13.8</v>
      </c>
      <c r="J306" s="76">
        <v>5</v>
      </c>
      <c r="K306" s="76">
        <v>6.25</v>
      </c>
      <c r="L306" s="76">
        <v>0</v>
      </c>
      <c r="M306" s="76">
        <v>6.25</v>
      </c>
    </row>
    <row r="307" spans="1:13" ht="15">
      <c r="A307" s="143"/>
      <c r="B307" s="82" t="s">
        <v>1061</v>
      </c>
      <c r="C307" s="141">
        <v>1</v>
      </c>
      <c r="D307" s="141" t="s">
        <v>86</v>
      </c>
      <c r="E307" s="141">
        <v>2</v>
      </c>
      <c r="F307" s="82" t="s">
        <v>1069</v>
      </c>
      <c r="G307" s="82" t="s">
        <v>445</v>
      </c>
      <c r="H307" s="82">
        <v>69</v>
      </c>
      <c r="I307" s="82">
        <v>13.8</v>
      </c>
      <c r="J307" s="76">
        <v>15</v>
      </c>
      <c r="K307" s="76">
        <v>20</v>
      </c>
      <c r="L307" s="76">
        <v>25</v>
      </c>
      <c r="M307" s="76">
        <v>25</v>
      </c>
    </row>
    <row r="308" spans="1:13" ht="15">
      <c r="A308" s="143"/>
      <c r="B308" s="82" t="s">
        <v>1061</v>
      </c>
      <c r="C308" s="142"/>
      <c r="D308" s="142"/>
      <c r="E308" s="142"/>
      <c r="F308" s="82" t="s">
        <v>1070</v>
      </c>
      <c r="G308" s="82" t="s">
        <v>445</v>
      </c>
      <c r="H308" s="82">
        <v>69</v>
      </c>
      <c r="I308" s="82">
        <v>13.8</v>
      </c>
      <c r="J308" s="76">
        <v>10</v>
      </c>
      <c r="K308" s="76">
        <v>12.5</v>
      </c>
      <c r="L308" s="76">
        <v>0</v>
      </c>
      <c r="M308" s="76">
        <v>12.5</v>
      </c>
    </row>
    <row r="309" spans="1:13" ht="15">
      <c r="A309" s="143"/>
      <c r="B309" s="82" t="s">
        <v>1061</v>
      </c>
      <c r="C309" s="82">
        <v>1</v>
      </c>
      <c r="D309" s="82" t="s">
        <v>89</v>
      </c>
      <c r="E309" s="82">
        <v>1</v>
      </c>
      <c r="F309" s="82" t="s">
        <v>1071</v>
      </c>
      <c r="G309" s="82" t="s">
        <v>445</v>
      </c>
      <c r="H309" s="82">
        <v>69</v>
      </c>
      <c r="I309" s="82">
        <v>13.8</v>
      </c>
      <c r="J309" s="76">
        <v>10</v>
      </c>
      <c r="K309" s="76">
        <v>12.5</v>
      </c>
      <c r="L309" s="76">
        <v>0</v>
      </c>
      <c r="M309" s="76">
        <v>12.5</v>
      </c>
    </row>
    <row r="310" spans="1:13" ht="15">
      <c r="A310" s="143"/>
      <c r="B310" s="82" t="s">
        <v>1061</v>
      </c>
      <c r="C310" s="82">
        <v>1</v>
      </c>
      <c r="D310" s="82" t="s">
        <v>308</v>
      </c>
      <c r="E310" s="82">
        <v>1</v>
      </c>
      <c r="F310" s="82" t="s">
        <v>1072</v>
      </c>
      <c r="G310" s="82" t="s">
        <v>445</v>
      </c>
      <c r="H310" s="82">
        <v>69</v>
      </c>
      <c r="I310" s="82">
        <v>13.8</v>
      </c>
      <c r="J310" s="76">
        <v>10</v>
      </c>
      <c r="K310" s="76">
        <v>12.5</v>
      </c>
      <c r="L310" s="76">
        <v>0</v>
      </c>
      <c r="M310" s="76">
        <v>12.5</v>
      </c>
    </row>
    <row r="311" spans="1:13" ht="15">
      <c r="A311" s="143"/>
      <c r="B311" s="82" t="s">
        <v>1061</v>
      </c>
      <c r="C311" s="82">
        <v>1</v>
      </c>
      <c r="D311" s="82" t="s">
        <v>1073</v>
      </c>
      <c r="E311" s="82">
        <v>1</v>
      </c>
      <c r="F311" s="82" t="s">
        <v>1074</v>
      </c>
      <c r="G311" s="82" t="s">
        <v>445</v>
      </c>
      <c r="H311" s="82">
        <v>69</v>
      </c>
      <c r="I311" s="82">
        <v>13.8</v>
      </c>
      <c r="J311" s="76">
        <v>5</v>
      </c>
      <c r="K311" s="76">
        <v>6.25</v>
      </c>
      <c r="L311" s="76">
        <v>0</v>
      </c>
      <c r="M311" s="76">
        <v>6.25</v>
      </c>
    </row>
    <row r="312" spans="1:13" ht="15">
      <c r="A312" s="143"/>
      <c r="B312" s="83" t="s">
        <v>1075</v>
      </c>
      <c r="C312" s="83">
        <f>SUM(C301:C311)</f>
        <v>9</v>
      </c>
      <c r="D312" s="83"/>
      <c r="E312" s="83">
        <f>SUM(E301:E311)</f>
        <v>11</v>
      </c>
      <c r="F312" s="83"/>
      <c r="G312" s="83"/>
      <c r="H312" s="83"/>
      <c r="I312" s="83"/>
      <c r="J312" s="85">
        <f>SUM(J301:J311)</f>
        <v>105</v>
      </c>
      <c r="K312" s="85">
        <f>SUM(K301:K311)</f>
        <v>95</v>
      </c>
      <c r="L312" s="85">
        <f>SUM(L301:L311)</f>
        <v>68.75</v>
      </c>
      <c r="M312" s="85">
        <f>SUM(M301:M311)</f>
        <v>143.75</v>
      </c>
    </row>
    <row r="313" spans="1:13" ht="15">
      <c r="A313" s="143"/>
      <c r="B313" s="82" t="s">
        <v>372</v>
      </c>
      <c r="C313" s="82">
        <v>1</v>
      </c>
      <c r="D313" s="82" t="s">
        <v>39</v>
      </c>
      <c r="E313" s="82">
        <v>1</v>
      </c>
      <c r="F313" s="82" t="s">
        <v>1076</v>
      </c>
      <c r="G313" s="82" t="s">
        <v>445</v>
      </c>
      <c r="H313" s="82">
        <v>69</v>
      </c>
      <c r="I313" s="82">
        <v>13.8</v>
      </c>
      <c r="J313" s="76">
        <v>5</v>
      </c>
      <c r="K313" s="76">
        <v>6.25</v>
      </c>
      <c r="L313" s="76">
        <v>0</v>
      </c>
      <c r="M313" s="76">
        <v>6.25</v>
      </c>
    </row>
    <row r="314" spans="1:13" ht="15">
      <c r="A314" s="143"/>
      <c r="B314" s="82" t="s">
        <v>372</v>
      </c>
      <c r="C314" s="141">
        <v>1</v>
      </c>
      <c r="D314" s="141" t="s">
        <v>1077</v>
      </c>
      <c r="E314" s="141">
        <v>2</v>
      </c>
      <c r="F314" s="82" t="s">
        <v>1078</v>
      </c>
      <c r="G314" s="82" t="s">
        <v>445</v>
      </c>
      <c r="H314" s="82">
        <v>69</v>
      </c>
      <c r="I314" s="82">
        <v>13.8</v>
      </c>
      <c r="J314" s="76">
        <v>10</v>
      </c>
      <c r="K314" s="76">
        <v>12.5</v>
      </c>
      <c r="L314" s="76">
        <v>0</v>
      </c>
      <c r="M314" s="76">
        <v>12.5</v>
      </c>
    </row>
    <row r="315" spans="1:13" ht="15">
      <c r="A315" s="143"/>
      <c r="B315" s="82" t="s">
        <v>372</v>
      </c>
      <c r="C315" s="142"/>
      <c r="D315" s="142"/>
      <c r="E315" s="142"/>
      <c r="F315" s="82" t="s">
        <v>1079</v>
      </c>
      <c r="G315" s="82" t="s">
        <v>445</v>
      </c>
      <c r="H315" s="82">
        <v>69</v>
      </c>
      <c r="I315" s="82">
        <v>13.8</v>
      </c>
      <c r="J315" s="76">
        <v>10</v>
      </c>
      <c r="K315" s="76">
        <v>12.5</v>
      </c>
      <c r="L315" s="76">
        <v>0</v>
      </c>
      <c r="M315" s="76">
        <v>12.5</v>
      </c>
    </row>
    <row r="316" spans="1:13" ht="15">
      <c r="A316" s="143"/>
      <c r="B316" s="82" t="s">
        <v>372</v>
      </c>
      <c r="C316" s="82">
        <v>1</v>
      </c>
      <c r="D316" s="82" t="s">
        <v>665</v>
      </c>
      <c r="E316" s="82">
        <v>1</v>
      </c>
      <c r="F316" s="82" t="s">
        <v>1080</v>
      </c>
      <c r="G316" s="82" t="s">
        <v>445</v>
      </c>
      <c r="H316" s="82">
        <v>69</v>
      </c>
      <c r="I316" s="82">
        <v>13.8</v>
      </c>
      <c r="J316" s="76">
        <v>10</v>
      </c>
      <c r="K316" s="76">
        <v>12.5</v>
      </c>
      <c r="L316" s="76">
        <v>0</v>
      </c>
      <c r="M316" s="76">
        <v>12.5</v>
      </c>
    </row>
    <row r="317" spans="1:13" ht="15">
      <c r="A317" s="143"/>
      <c r="B317" s="82" t="s">
        <v>372</v>
      </c>
      <c r="C317" s="141">
        <v>1</v>
      </c>
      <c r="D317" s="141" t="s">
        <v>1081</v>
      </c>
      <c r="E317" s="141">
        <v>2</v>
      </c>
      <c r="F317" s="82" t="s">
        <v>1082</v>
      </c>
      <c r="G317" s="82" t="s">
        <v>445</v>
      </c>
      <c r="H317" s="82">
        <v>69</v>
      </c>
      <c r="I317" s="82">
        <v>13.8</v>
      </c>
      <c r="J317" s="76">
        <v>5</v>
      </c>
      <c r="K317" s="76">
        <v>6.25</v>
      </c>
      <c r="L317" s="76">
        <v>0</v>
      </c>
      <c r="M317" s="76">
        <v>6.25</v>
      </c>
    </row>
    <row r="318" spans="1:13" ht="15">
      <c r="A318" s="143"/>
      <c r="B318" s="82" t="s">
        <v>372</v>
      </c>
      <c r="C318" s="142"/>
      <c r="D318" s="142"/>
      <c r="E318" s="142"/>
      <c r="F318" s="82" t="s">
        <v>1083</v>
      </c>
      <c r="G318" s="82" t="s">
        <v>445</v>
      </c>
      <c r="H318" s="82">
        <v>69</v>
      </c>
      <c r="I318" s="82">
        <v>13.8</v>
      </c>
      <c r="J318" s="76">
        <v>10</v>
      </c>
      <c r="K318" s="76">
        <v>12.5</v>
      </c>
      <c r="L318" s="76"/>
      <c r="M318" s="76">
        <v>12.5</v>
      </c>
    </row>
    <row r="319" spans="1:13" ht="15">
      <c r="A319" s="143"/>
      <c r="B319" s="82" t="s">
        <v>372</v>
      </c>
      <c r="C319" s="141">
        <v>1</v>
      </c>
      <c r="D319" s="141" t="s">
        <v>1084</v>
      </c>
      <c r="E319" s="141">
        <v>2</v>
      </c>
      <c r="F319" s="82" t="s">
        <v>1085</v>
      </c>
      <c r="G319" s="82" t="s">
        <v>445</v>
      </c>
      <c r="H319" s="82">
        <v>69</v>
      </c>
      <c r="I319" s="82">
        <v>13.8</v>
      </c>
      <c r="J319" s="76">
        <v>16</v>
      </c>
      <c r="K319" s="76">
        <v>20</v>
      </c>
      <c r="L319" s="76"/>
      <c r="M319" s="76">
        <v>20</v>
      </c>
    </row>
    <row r="320" spans="1:13" ht="15">
      <c r="A320" s="143"/>
      <c r="B320" s="82" t="s">
        <v>372</v>
      </c>
      <c r="C320" s="142"/>
      <c r="D320" s="142"/>
      <c r="E320" s="142"/>
      <c r="F320" s="82" t="s">
        <v>1086</v>
      </c>
      <c r="G320" s="82" t="s">
        <v>445</v>
      </c>
      <c r="H320" s="82">
        <v>69</v>
      </c>
      <c r="I320" s="82">
        <v>13.8</v>
      </c>
      <c r="J320" s="76">
        <v>16</v>
      </c>
      <c r="K320" s="76">
        <v>20</v>
      </c>
      <c r="L320" s="76"/>
      <c r="M320" s="76">
        <v>20</v>
      </c>
    </row>
    <row r="321" spans="1:13" ht="15">
      <c r="A321" s="143"/>
      <c r="B321" s="82" t="s">
        <v>372</v>
      </c>
      <c r="C321" s="141">
        <v>1</v>
      </c>
      <c r="D321" s="141" t="s">
        <v>83</v>
      </c>
      <c r="E321" s="141">
        <v>2</v>
      </c>
      <c r="F321" s="82" t="s">
        <v>1087</v>
      </c>
      <c r="G321" s="82" t="s">
        <v>445</v>
      </c>
      <c r="H321" s="82">
        <v>69</v>
      </c>
      <c r="I321" s="82">
        <v>13.8</v>
      </c>
      <c r="J321" s="76">
        <v>16</v>
      </c>
      <c r="K321" s="76">
        <v>20</v>
      </c>
      <c r="L321" s="76">
        <v>0</v>
      </c>
      <c r="M321" s="76">
        <v>20</v>
      </c>
    </row>
    <row r="322" spans="1:13" ht="15">
      <c r="A322" s="143"/>
      <c r="B322" s="82" t="s">
        <v>372</v>
      </c>
      <c r="C322" s="142"/>
      <c r="D322" s="142"/>
      <c r="E322" s="142"/>
      <c r="F322" s="82" t="s">
        <v>1088</v>
      </c>
      <c r="G322" s="82" t="s">
        <v>445</v>
      </c>
      <c r="H322" s="82">
        <v>69</v>
      </c>
      <c r="I322" s="82">
        <v>13.8</v>
      </c>
      <c r="J322" s="76">
        <v>16</v>
      </c>
      <c r="K322" s="76">
        <v>20</v>
      </c>
      <c r="L322" s="76">
        <v>0</v>
      </c>
      <c r="M322" s="76">
        <v>20</v>
      </c>
    </row>
    <row r="323" spans="1:13" ht="15">
      <c r="A323" s="143"/>
      <c r="B323" s="82" t="s">
        <v>372</v>
      </c>
      <c r="C323" s="82">
        <v>1</v>
      </c>
      <c r="D323" s="82" t="s">
        <v>1089</v>
      </c>
      <c r="E323" s="82">
        <v>1</v>
      </c>
      <c r="F323" s="82" t="s">
        <v>1090</v>
      </c>
      <c r="G323" s="82" t="s">
        <v>445</v>
      </c>
      <c r="H323" s="82">
        <v>69</v>
      </c>
      <c r="I323" s="82">
        <v>13.8</v>
      </c>
      <c r="J323" s="76">
        <v>10</v>
      </c>
      <c r="K323" s="76">
        <v>12.5</v>
      </c>
      <c r="L323" s="76">
        <v>0</v>
      </c>
      <c r="M323" s="76">
        <v>12.5</v>
      </c>
    </row>
    <row r="324" spans="1:13" ht="15">
      <c r="A324" s="143"/>
      <c r="B324" s="82" t="s">
        <v>372</v>
      </c>
      <c r="C324" s="82">
        <v>1</v>
      </c>
      <c r="D324" s="82" t="s">
        <v>1091</v>
      </c>
      <c r="E324" s="82">
        <v>1</v>
      </c>
      <c r="F324" s="82" t="s">
        <v>1091</v>
      </c>
      <c r="G324" s="82" t="s">
        <v>445</v>
      </c>
      <c r="H324" s="82">
        <v>69</v>
      </c>
      <c r="I324" s="82">
        <v>13.8</v>
      </c>
      <c r="J324" s="76">
        <v>5</v>
      </c>
      <c r="K324" s="76">
        <v>6.25</v>
      </c>
      <c r="L324" s="76"/>
      <c r="M324" s="76">
        <v>6.25</v>
      </c>
    </row>
    <row r="325" spans="1:13" ht="15">
      <c r="A325" s="143"/>
      <c r="B325" s="82" t="s">
        <v>372</v>
      </c>
      <c r="C325" s="141">
        <v>1</v>
      </c>
      <c r="D325" s="141" t="s">
        <v>1092</v>
      </c>
      <c r="E325" s="141">
        <v>2</v>
      </c>
      <c r="F325" s="82" t="s">
        <v>1093</v>
      </c>
      <c r="G325" s="82" t="s">
        <v>445</v>
      </c>
      <c r="H325" s="82">
        <v>69</v>
      </c>
      <c r="I325" s="82">
        <v>13.8</v>
      </c>
      <c r="J325" s="76">
        <v>12</v>
      </c>
      <c r="K325" s="76">
        <v>15</v>
      </c>
      <c r="L325" s="76">
        <v>0</v>
      </c>
      <c r="M325" s="76">
        <v>15</v>
      </c>
    </row>
    <row r="326" spans="1:13" ht="15">
      <c r="A326" s="143"/>
      <c r="B326" s="82" t="s">
        <v>372</v>
      </c>
      <c r="C326" s="142"/>
      <c r="D326" s="142"/>
      <c r="E326" s="142"/>
      <c r="F326" s="82" t="s">
        <v>1094</v>
      </c>
      <c r="G326" s="82" t="s">
        <v>445</v>
      </c>
      <c r="H326" s="82">
        <v>69</v>
      </c>
      <c r="I326" s="82">
        <v>13.8</v>
      </c>
      <c r="J326" s="76">
        <v>12</v>
      </c>
      <c r="K326" s="76">
        <v>15</v>
      </c>
      <c r="L326" s="76">
        <v>0</v>
      </c>
      <c r="M326" s="76">
        <v>15</v>
      </c>
    </row>
    <row r="327" spans="1:13" ht="15">
      <c r="A327" s="143"/>
      <c r="B327" s="82" t="s">
        <v>372</v>
      </c>
      <c r="C327" s="82">
        <v>1</v>
      </c>
      <c r="D327" s="82" t="s">
        <v>1095</v>
      </c>
      <c r="E327" s="82">
        <v>1</v>
      </c>
      <c r="F327" s="82" t="s">
        <v>1096</v>
      </c>
      <c r="G327" s="82" t="s">
        <v>445</v>
      </c>
      <c r="H327" s="82">
        <v>69</v>
      </c>
      <c r="I327" s="82">
        <v>13.8</v>
      </c>
      <c r="J327" s="76">
        <v>16</v>
      </c>
      <c r="K327" s="76">
        <v>20</v>
      </c>
      <c r="L327" s="76">
        <v>0</v>
      </c>
      <c r="M327" s="76">
        <v>20</v>
      </c>
    </row>
    <row r="328" spans="1:13" ht="15">
      <c r="A328" s="143"/>
      <c r="B328" s="82" t="s">
        <v>372</v>
      </c>
      <c r="C328" s="141">
        <v>1</v>
      </c>
      <c r="D328" s="141" t="s">
        <v>1097</v>
      </c>
      <c r="E328" s="141">
        <v>2</v>
      </c>
      <c r="F328" s="82" t="s">
        <v>1098</v>
      </c>
      <c r="G328" s="82" t="s">
        <v>445</v>
      </c>
      <c r="H328" s="82">
        <v>69</v>
      </c>
      <c r="I328" s="82">
        <v>13.8</v>
      </c>
      <c r="J328" s="76">
        <v>5</v>
      </c>
      <c r="K328" s="76">
        <v>6.25</v>
      </c>
      <c r="L328" s="76">
        <v>0</v>
      </c>
      <c r="M328" s="76">
        <v>6.25</v>
      </c>
    </row>
    <row r="329" spans="1:13" ht="15">
      <c r="A329" s="143"/>
      <c r="B329" s="82" t="s">
        <v>372</v>
      </c>
      <c r="C329" s="142"/>
      <c r="D329" s="142"/>
      <c r="E329" s="142"/>
      <c r="F329" s="82" t="s">
        <v>1099</v>
      </c>
      <c r="G329" s="82" t="s">
        <v>445</v>
      </c>
      <c r="H329" s="82">
        <v>69</v>
      </c>
      <c r="I329" s="82">
        <v>13.8</v>
      </c>
      <c r="J329" s="76">
        <v>5</v>
      </c>
      <c r="K329" s="76">
        <v>0</v>
      </c>
      <c r="L329" s="76">
        <v>0</v>
      </c>
      <c r="M329" s="76">
        <v>5</v>
      </c>
    </row>
    <row r="330" spans="1:13" ht="15">
      <c r="A330" s="143"/>
      <c r="B330" s="82" t="s">
        <v>372</v>
      </c>
      <c r="C330" s="141">
        <v>1</v>
      </c>
      <c r="D330" s="141" t="s">
        <v>713</v>
      </c>
      <c r="E330" s="141">
        <v>2</v>
      </c>
      <c r="F330" s="82" t="s">
        <v>1100</v>
      </c>
      <c r="G330" s="82" t="s">
        <v>445</v>
      </c>
      <c r="H330" s="82">
        <v>69</v>
      </c>
      <c r="I330" s="82">
        <v>13.8</v>
      </c>
      <c r="J330" s="76">
        <v>5</v>
      </c>
      <c r="K330" s="76">
        <v>6.25</v>
      </c>
      <c r="L330" s="76">
        <v>0</v>
      </c>
      <c r="M330" s="76">
        <v>6.25</v>
      </c>
    </row>
    <row r="331" spans="1:13" ht="15">
      <c r="A331" s="143"/>
      <c r="B331" s="82" t="s">
        <v>372</v>
      </c>
      <c r="C331" s="142"/>
      <c r="D331" s="142"/>
      <c r="E331" s="142"/>
      <c r="F331" s="82" t="s">
        <v>1101</v>
      </c>
      <c r="G331" s="82" t="s">
        <v>445</v>
      </c>
      <c r="H331" s="82">
        <v>69</v>
      </c>
      <c r="I331" s="82">
        <v>13.8</v>
      </c>
      <c r="J331" s="76">
        <v>10</v>
      </c>
      <c r="K331" s="76">
        <v>12.5</v>
      </c>
      <c r="L331" s="76">
        <v>0</v>
      </c>
      <c r="M331" s="76">
        <v>12.5</v>
      </c>
    </row>
    <row r="332" spans="1:13" ht="15">
      <c r="A332" s="143"/>
      <c r="B332" s="82" t="s">
        <v>372</v>
      </c>
      <c r="C332" s="82">
        <v>1</v>
      </c>
      <c r="D332" s="82" t="s">
        <v>1101</v>
      </c>
      <c r="E332" s="82">
        <v>1</v>
      </c>
      <c r="F332" s="82" t="s">
        <v>1102</v>
      </c>
      <c r="G332" s="82" t="s">
        <v>445</v>
      </c>
      <c r="H332" s="82">
        <v>69</v>
      </c>
      <c r="I332" s="82">
        <v>13.8</v>
      </c>
      <c r="J332" s="76">
        <v>16</v>
      </c>
      <c r="K332" s="76">
        <v>20</v>
      </c>
      <c r="L332" s="76">
        <v>0</v>
      </c>
      <c r="M332" s="76">
        <v>20</v>
      </c>
    </row>
    <row r="333" spans="1:13" ht="15">
      <c r="A333" s="143"/>
      <c r="B333" s="82" t="s">
        <v>372</v>
      </c>
      <c r="C333" s="82">
        <v>1</v>
      </c>
      <c r="D333" s="82" t="s">
        <v>1103</v>
      </c>
      <c r="E333" s="82">
        <v>1</v>
      </c>
      <c r="F333" s="82" t="s">
        <v>1103</v>
      </c>
      <c r="G333" s="82" t="s">
        <v>445</v>
      </c>
      <c r="H333" s="82">
        <v>69</v>
      </c>
      <c r="I333" s="82">
        <v>13.8</v>
      </c>
      <c r="J333" s="76">
        <v>10</v>
      </c>
      <c r="K333" s="76">
        <v>12.5</v>
      </c>
      <c r="L333" s="76">
        <v>0</v>
      </c>
      <c r="M333" s="76">
        <v>12.5</v>
      </c>
    </row>
    <row r="334" spans="1:13" ht="15">
      <c r="A334" s="143"/>
      <c r="B334" s="82" t="s">
        <v>372</v>
      </c>
      <c r="C334" s="141">
        <v>1</v>
      </c>
      <c r="D334" s="141" t="s">
        <v>1104</v>
      </c>
      <c r="E334" s="141">
        <v>2</v>
      </c>
      <c r="F334" s="82" t="s">
        <v>1105</v>
      </c>
      <c r="G334" s="82" t="s">
        <v>445</v>
      </c>
      <c r="H334" s="82">
        <v>69</v>
      </c>
      <c r="I334" s="82">
        <v>13.8</v>
      </c>
      <c r="J334" s="76">
        <v>12</v>
      </c>
      <c r="K334" s="76">
        <v>16.5</v>
      </c>
      <c r="L334" s="76">
        <v>0</v>
      </c>
      <c r="M334" s="76">
        <v>16.5</v>
      </c>
    </row>
    <row r="335" spans="1:13" ht="15">
      <c r="A335" s="143"/>
      <c r="B335" s="82" t="s">
        <v>372</v>
      </c>
      <c r="C335" s="142"/>
      <c r="D335" s="142"/>
      <c r="E335" s="142"/>
      <c r="F335" s="82" t="s">
        <v>1106</v>
      </c>
      <c r="G335" s="82" t="s">
        <v>445</v>
      </c>
      <c r="H335" s="82">
        <v>69</v>
      </c>
      <c r="I335" s="82">
        <v>13.8</v>
      </c>
      <c r="J335" s="76">
        <v>12</v>
      </c>
      <c r="K335" s="76">
        <v>16.5</v>
      </c>
      <c r="L335" s="76">
        <v>0</v>
      </c>
      <c r="M335" s="76">
        <v>16.5</v>
      </c>
    </row>
    <row r="336" spans="1:13" ht="15">
      <c r="A336" s="143"/>
      <c r="B336" s="82" t="s">
        <v>372</v>
      </c>
      <c r="C336" s="82">
        <v>1</v>
      </c>
      <c r="D336" s="82" t="s">
        <v>724</v>
      </c>
      <c r="E336" s="82">
        <v>1</v>
      </c>
      <c r="F336" s="82" t="s">
        <v>1107</v>
      </c>
      <c r="G336" s="82" t="s">
        <v>445</v>
      </c>
      <c r="H336" s="82">
        <v>69</v>
      </c>
      <c r="I336" s="82">
        <v>13.8</v>
      </c>
      <c r="J336" s="76">
        <v>10</v>
      </c>
      <c r="K336" s="76">
        <v>12.5</v>
      </c>
      <c r="L336" s="76">
        <v>0</v>
      </c>
      <c r="M336" s="76">
        <v>12.5</v>
      </c>
    </row>
    <row r="337" spans="1:13" ht="15">
      <c r="A337" s="143"/>
      <c r="B337" s="82" t="s">
        <v>372</v>
      </c>
      <c r="C337" s="82">
        <v>1</v>
      </c>
      <c r="D337" s="82" t="s">
        <v>1108</v>
      </c>
      <c r="E337" s="82">
        <v>1</v>
      </c>
      <c r="F337" s="82" t="s">
        <v>1109</v>
      </c>
      <c r="G337" s="82" t="s">
        <v>445</v>
      </c>
      <c r="H337" s="82">
        <v>69</v>
      </c>
      <c r="I337" s="82">
        <v>13.8</v>
      </c>
      <c r="J337" s="76">
        <v>16</v>
      </c>
      <c r="K337" s="76">
        <v>20</v>
      </c>
      <c r="L337" s="76">
        <v>0</v>
      </c>
      <c r="M337" s="76">
        <v>20</v>
      </c>
    </row>
    <row r="338" spans="1:13" ht="15">
      <c r="A338" s="143"/>
      <c r="B338" s="82" t="s">
        <v>372</v>
      </c>
      <c r="C338" s="82">
        <v>1</v>
      </c>
      <c r="D338" s="82" t="s">
        <v>726</v>
      </c>
      <c r="E338" s="82">
        <v>1</v>
      </c>
      <c r="F338" s="82" t="s">
        <v>726</v>
      </c>
      <c r="G338" s="82" t="s">
        <v>445</v>
      </c>
      <c r="H338" s="82">
        <v>69</v>
      </c>
      <c r="I338" s="82">
        <v>13.8</v>
      </c>
      <c r="J338" s="76">
        <v>16</v>
      </c>
      <c r="K338" s="76">
        <v>20</v>
      </c>
      <c r="L338" s="76">
        <v>0</v>
      </c>
      <c r="M338" s="76">
        <v>20</v>
      </c>
    </row>
    <row r="339" spans="1:13" ht="15">
      <c r="A339" s="143"/>
      <c r="B339" s="83" t="s">
        <v>1110</v>
      </c>
      <c r="C339" s="83">
        <f>SUM(C313:C338)</f>
        <v>18</v>
      </c>
      <c r="D339" s="83"/>
      <c r="E339" s="83">
        <f>SUM(E313:E338)</f>
        <v>26</v>
      </c>
      <c r="F339" s="83"/>
      <c r="G339" s="83"/>
      <c r="H339" s="83"/>
      <c r="I339" s="83"/>
      <c r="J339" s="85">
        <f>SUM(J313:J338)</f>
        <v>286</v>
      </c>
      <c r="K339" s="85">
        <f>SUM(K313:K338)</f>
        <v>354.25</v>
      </c>
      <c r="L339" s="85">
        <f>SUM(L313:L338)</f>
        <v>0</v>
      </c>
      <c r="M339" s="85">
        <f>SUM(M313:M338)</f>
        <v>359.25</v>
      </c>
    </row>
    <row r="340" spans="1:13" ht="15">
      <c r="A340" s="143"/>
      <c r="B340" s="82" t="s">
        <v>1111</v>
      </c>
      <c r="C340" s="82">
        <v>1</v>
      </c>
      <c r="D340" s="82" t="s">
        <v>1112</v>
      </c>
      <c r="E340" s="82">
        <v>1</v>
      </c>
      <c r="F340" s="82" t="s">
        <v>1113</v>
      </c>
      <c r="G340" s="82" t="s">
        <v>445</v>
      </c>
      <c r="H340" s="82">
        <v>69</v>
      </c>
      <c r="I340" s="82">
        <v>22</v>
      </c>
      <c r="J340" s="76">
        <v>10</v>
      </c>
      <c r="K340" s="76">
        <v>12.5</v>
      </c>
      <c r="L340" s="76">
        <v>0</v>
      </c>
      <c r="M340" s="76">
        <v>12.5</v>
      </c>
    </row>
    <row r="341" spans="1:13" ht="15">
      <c r="A341" s="143"/>
      <c r="B341" s="82" t="s">
        <v>1111</v>
      </c>
      <c r="C341" s="82">
        <v>1</v>
      </c>
      <c r="D341" s="82" t="s">
        <v>1114</v>
      </c>
      <c r="E341" s="82">
        <v>1</v>
      </c>
      <c r="F341" s="82" t="s">
        <v>1115</v>
      </c>
      <c r="G341" s="82" t="s">
        <v>445</v>
      </c>
      <c r="H341" s="82">
        <v>69</v>
      </c>
      <c r="I341" s="82">
        <v>22</v>
      </c>
      <c r="J341" s="76">
        <v>16</v>
      </c>
      <c r="K341" s="76">
        <v>20</v>
      </c>
      <c r="L341" s="76"/>
      <c r="M341" s="76">
        <v>20</v>
      </c>
    </row>
    <row r="342" spans="1:13" ht="15">
      <c r="A342" s="143"/>
      <c r="B342" s="83" t="s">
        <v>1116</v>
      </c>
      <c r="C342" s="86">
        <f>SUM(C340:C341)</f>
        <v>2</v>
      </c>
      <c r="D342" s="86"/>
      <c r="E342" s="86">
        <f>SUM(E340:E341)</f>
        <v>2</v>
      </c>
      <c r="F342" s="83"/>
      <c r="G342" s="83"/>
      <c r="H342" s="83"/>
      <c r="I342" s="83"/>
      <c r="J342" s="87">
        <f>SUM(J340:J341)</f>
        <v>26</v>
      </c>
      <c r="K342" s="87">
        <f>SUM(K340:K341)</f>
        <v>32.5</v>
      </c>
      <c r="L342" s="87">
        <f>SUM(L340:L341)</f>
        <v>0</v>
      </c>
      <c r="M342" s="87">
        <f>SUM(M340:M341)</f>
        <v>32.5</v>
      </c>
    </row>
    <row r="343" spans="1:13" ht="15">
      <c r="A343" s="143"/>
      <c r="B343" s="82" t="s">
        <v>376</v>
      </c>
      <c r="C343" s="141">
        <v>1</v>
      </c>
      <c r="D343" s="141" t="s">
        <v>45</v>
      </c>
      <c r="E343" s="141">
        <v>2</v>
      </c>
      <c r="F343" s="82" t="s">
        <v>1117</v>
      </c>
      <c r="G343" s="82" t="s">
        <v>445</v>
      </c>
      <c r="H343" s="82">
        <v>69</v>
      </c>
      <c r="I343" s="82">
        <v>22</v>
      </c>
      <c r="J343" s="76">
        <v>10</v>
      </c>
      <c r="K343" s="76">
        <v>12.5</v>
      </c>
      <c r="L343" s="76">
        <v>12.5</v>
      </c>
      <c r="M343" s="76">
        <v>12.5</v>
      </c>
    </row>
    <row r="344" spans="1:13" ht="15">
      <c r="A344" s="143"/>
      <c r="B344" s="82" t="s">
        <v>376</v>
      </c>
      <c r="C344" s="142"/>
      <c r="D344" s="142"/>
      <c r="E344" s="142"/>
      <c r="F344" s="82" t="s">
        <v>1118</v>
      </c>
      <c r="G344" s="82" t="s">
        <v>445</v>
      </c>
      <c r="H344" s="82">
        <v>69</v>
      </c>
      <c r="I344" s="82">
        <v>22</v>
      </c>
      <c r="J344" s="76">
        <v>24</v>
      </c>
      <c r="K344" s="76">
        <v>32</v>
      </c>
      <c r="L344" s="76">
        <v>32</v>
      </c>
      <c r="M344" s="76">
        <v>32</v>
      </c>
    </row>
    <row r="345" spans="1:13" ht="15">
      <c r="A345" s="143"/>
      <c r="B345" s="82" t="s">
        <v>376</v>
      </c>
      <c r="C345" s="141">
        <v>1</v>
      </c>
      <c r="D345" s="141" t="s">
        <v>1119</v>
      </c>
      <c r="E345" s="141">
        <v>2</v>
      </c>
      <c r="F345" s="82" t="s">
        <v>1120</v>
      </c>
      <c r="G345" s="82" t="s">
        <v>445</v>
      </c>
      <c r="H345" s="82">
        <v>22</v>
      </c>
      <c r="I345" s="82">
        <v>6.3</v>
      </c>
      <c r="J345" s="76">
        <v>10</v>
      </c>
      <c r="K345" s="76">
        <v>12.5</v>
      </c>
      <c r="L345" s="76">
        <v>12.5</v>
      </c>
      <c r="M345" s="76">
        <v>12.5</v>
      </c>
    </row>
    <row r="346" spans="1:13" ht="15">
      <c r="A346" s="143"/>
      <c r="B346" s="82" t="s">
        <v>376</v>
      </c>
      <c r="C346" s="142"/>
      <c r="D346" s="142"/>
      <c r="E346" s="142"/>
      <c r="F346" s="82" t="s">
        <v>1121</v>
      </c>
      <c r="G346" s="82" t="s">
        <v>445</v>
      </c>
      <c r="H346" s="82">
        <v>22</v>
      </c>
      <c r="I346" s="82">
        <v>6.3</v>
      </c>
      <c r="J346" s="76">
        <v>5</v>
      </c>
      <c r="K346" s="76">
        <v>6.5</v>
      </c>
      <c r="L346" s="76">
        <v>6.5</v>
      </c>
      <c r="M346" s="76">
        <v>6.5</v>
      </c>
    </row>
    <row r="347" spans="1:13" ht="15">
      <c r="A347" s="143"/>
      <c r="B347" s="82" t="s">
        <v>376</v>
      </c>
      <c r="C347" s="82">
        <v>1</v>
      </c>
      <c r="D347" s="82" t="s">
        <v>1122</v>
      </c>
      <c r="E347" s="82">
        <v>1</v>
      </c>
      <c r="F347" s="82" t="s">
        <v>1123</v>
      </c>
      <c r="G347" s="82" t="s">
        <v>445</v>
      </c>
      <c r="H347" s="82">
        <v>69</v>
      </c>
      <c r="I347" s="82">
        <v>22</v>
      </c>
      <c r="J347" s="76">
        <v>10</v>
      </c>
      <c r="K347" s="76">
        <v>12.5</v>
      </c>
      <c r="L347" s="76">
        <v>12.5</v>
      </c>
      <c r="M347" s="76">
        <v>12.5</v>
      </c>
    </row>
    <row r="348" spans="1:13" ht="15">
      <c r="A348" s="143"/>
      <c r="B348" s="82" t="s">
        <v>376</v>
      </c>
      <c r="C348" s="141">
        <v>1</v>
      </c>
      <c r="D348" s="141" t="s">
        <v>1124</v>
      </c>
      <c r="E348" s="141">
        <v>2</v>
      </c>
      <c r="F348" s="82" t="s">
        <v>1125</v>
      </c>
      <c r="G348" s="82" t="s">
        <v>445</v>
      </c>
      <c r="H348" s="82">
        <v>69</v>
      </c>
      <c r="I348" s="82">
        <v>22</v>
      </c>
      <c r="J348" s="76">
        <v>24</v>
      </c>
      <c r="K348" s="76">
        <v>32</v>
      </c>
      <c r="L348" s="76">
        <v>32</v>
      </c>
      <c r="M348" s="76">
        <v>32</v>
      </c>
    </row>
    <row r="349" spans="1:13" ht="15">
      <c r="A349" s="143"/>
      <c r="B349" s="82" t="s">
        <v>376</v>
      </c>
      <c r="C349" s="142"/>
      <c r="D349" s="142"/>
      <c r="E349" s="142"/>
      <c r="F349" s="82" t="s">
        <v>1126</v>
      </c>
      <c r="G349" s="82" t="s">
        <v>445</v>
      </c>
      <c r="H349" s="82">
        <v>69</v>
      </c>
      <c r="I349" s="82">
        <v>22</v>
      </c>
      <c r="J349" s="76">
        <v>24</v>
      </c>
      <c r="K349" s="76">
        <v>32</v>
      </c>
      <c r="L349" s="76">
        <v>32</v>
      </c>
      <c r="M349" s="76">
        <v>32</v>
      </c>
    </row>
    <row r="350" spans="1:13" ht="15">
      <c r="A350" s="143"/>
      <c r="B350" s="82" t="s">
        <v>376</v>
      </c>
      <c r="C350" s="141">
        <v>1</v>
      </c>
      <c r="D350" s="141" t="s">
        <v>97</v>
      </c>
      <c r="E350" s="141">
        <v>2</v>
      </c>
      <c r="F350" s="82" t="s">
        <v>1127</v>
      </c>
      <c r="G350" s="82" t="s">
        <v>445</v>
      </c>
      <c r="H350" s="82">
        <v>69</v>
      </c>
      <c r="I350" s="82">
        <v>22</v>
      </c>
      <c r="J350" s="76">
        <v>10</v>
      </c>
      <c r="K350" s="76">
        <v>10</v>
      </c>
      <c r="L350" s="76">
        <v>10</v>
      </c>
      <c r="M350" s="76">
        <v>10</v>
      </c>
    </row>
    <row r="351" spans="1:13" ht="15">
      <c r="A351" s="143"/>
      <c r="B351" s="82" t="s">
        <v>376</v>
      </c>
      <c r="C351" s="142"/>
      <c r="D351" s="142"/>
      <c r="E351" s="142"/>
      <c r="F351" s="82" t="s">
        <v>1128</v>
      </c>
      <c r="G351" s="82" t="s">
        <v>445</v>
      </c>
      <c r="H351" s="82">
        <v>69</v>
      </c>
      <c r="I351" s="82">
        <v>22</v>
      </c>
      <c r="J351" s="76">
        <v>10</v>
      </c>
      <c r="K351" s="76">
        <v>12.5</v>
      </c>
      <c r="L351" s="76">
        <v>12.5</v>
      </c>
      <c r="M351" s="76">
        <v>12.5</v>
      </c>
    </row>
    <row r="352" spans="1:13" ht="15">
      <c r="A352" s="143"/>
      <c r="B352" s="82" t="s">
        <v>376</v>
      </c>
      <c r="C352" s="82">
        <v>1</v>
      </c>
      <c r="D352" s="82" t="s">
        <v>1129</v>
      </c>
      <c r="E352" s="82">
        <v>1</v>
      </c>
      <c r="F352" s="82" t="s">
        <v>1130</v>
      </c>
      <c r="G352" s="82" t="s">
        <v>445</v>
      </c>
      <c r="H352" s="82">
        <v>69</v>
      </c>
      <c r="I352" s="82">
        <v>22</v>
      </c>
      <c r="J352" s="76">
        <v>10</v>
      </c>
      <c r="K352" s="76">
        <v>12.5</v>
      </c>
      <c r="L352" s="76">
        <v>12.5</v>
      </c>
      <c r="M352" s="76">
        <v>12.5</v>
      </c>
    </row>
    <row r="353" spans="1:13" ht="15">
      <c r="A353" s="143"/>
      <c r="B353" s="82" t="s">
        <v>376</v>
      </c>
      <c r="C353" s="82">
        <v>1</v>
      </c>
      <c r="D353" s="82" t="s">
        <v>1131</v>
      </c>
      <c r="E353" s="82">
        <v>1</v>
      </c>
      <c r="F353" s="82" t="s">
        <v>1132</v>
      </c>
      <c r="G353" s="82" t="s">
        <v>445</v>
      </c>
      <c r="H353" s="82">
        <v>69</v>
      </c>
      <c r="I353" s="82">
        <v>13.8</v>
      </c>
      <c r="J353" s="76">
        <v>20</v>
      </c>
      <c r="K353" s="76">
        <v>25</v>
      </c>
      <c r="L353" s="76">
        <v>25</v>
      </c>
      <c r="M353" s="76">
        <v>25</v>
      </c>
    </row>
    <row r="354" spans="1:13" ht="15">
      <c r="A354" s="143"/>
      <c r="B354" s="82" t="s">
        <v>376</v>
      </c>
      <c r="C354" s="141">
        <v>1</v>
      </c>
      <c r="D354" s="141" t="s">
        <v>1133</v>
      </c>
      <c r="E354" s="141">
        <v>2</v>
      </c>
      <c r="F354" s="82" t="s">
        <v>1134</v>
      </c>
      <c r="G354" s="82" t="s">
        <v>445</v>
      </c>
      <c r="H354" s="82">
        <v>69</v>
      </c>
      <c r="I354" s="82">
        <v>22</v>
      </c>
      <c r="J354" s="76">
        <v>10</v>
      </c>
      <c r="K354" s="76">
        <v>12.5</v>
      </c>
      <c r="L354" s="76">
        <v>12.5</v>
      </c>
      <c r="M354" s="76">
        <v>12.5</v>
      </c>
    </row>
    <row r="355" spans="1:13" ht="15">
      <c r="A355" s="143"/>
      <c r="B355" s="82" t="s">
        <v>376</v>
      </c>
      <c r="C355" s="142"/>
      <c r="D355" s="142"/>
      <c r="E355" s="142"/>
      <c r="F355" s="82" t="s">
        <v>1135</v>
      </c>
      <c r="G355" s="82" t="s">
        <v>445</v>
      </c>
      <c r="H355" s="82">
        <v>69</v>
      </c>
      <c r="I355" s="82">
        <v>22</v>
      </c>
      <c r="J355" s="76">
        <v>24</v>
      </c>
      <c r="K355" s="76">
        <v>32</v>
      </c>
      <c r="L355" s="76">
        <v>32</v>
      </c>
      <c r="M355" s="76">
        <v>32</v>
      </c>
    </row>
    <row r="356" spans="1:13" ht="15">
      <c r="A356" s="143"/>
      <c r="B356" s="82" t="s">
        <v>376</v>
      </c>
      <c r="C356" s="141">
        <v>1</v>
      </c>
      <c r="D356" s="141" t="s">
        <v>1136</v>
      </c>
      <c r="E356" s="141">
        <v>2</v>
      </c>
      <c r="F356" s="82" t="s">
        <v>1137</v>
      </c>
      <c r="G356" s="82" t="s">
        <v>445</v>
      </c>
      <c r="H356" s="82">
        <v>22</v>
      </c>
      <c r="I356" s="82">
        <v>6.3</v>
      </c>
      <c r="J356" s="76">
        <v>10</v>
      </c>
      <c r="K356" s="76">
        <v>12.5</v>
      </c>
      <c r="L356" s="76">
        <v>12.5</v>
      </c>
      <c r="M356" s="76">
        <v>12.5</v>
      </c>
    </row>
    <row r="357" spans="1:13" ht="15">
      <c r="A357" s="143"/>
      <c r="B357" s="82" t="s">
        <v>376</v>
      </c>
      <c r="C357" s="142"/>
      <c r="D357" s="142"/>
      <c r="E357" s="142"/>
      <c r="F357" s="82" t="s">
        <v>1138</v>
      </c>
      <c r="G357" s="82" t="s">
        <v>445</v>
      </c>
      <c r="H357" s="82">
        <v>22</v>
      </c>
      <c r="I357" s="82">
        <v>6.3</v>
      </c>
      <c r="J357" s="76">
        <v>5</v>
      </c>
      <c r="K357" s="76">
        <v>6.5</v>
      </c>
      <c r="L357" s="76">
        <v>6.5</v>
      </c>
      <c r="M357" s="76">
        <v>6.5</v>
      </c>
    </row>
    <row r="358" spans="1:13" ht="15">
      <c r="A358" s="143"/>
      <c r="B358" s="82" t="s">
        <v>376</v>
      </c>
      <c r="C358" s="141">
        <v>1</v>
      </c>
      <c r="D358" s="141" t="s">
        <v>691</v>
      </c>
      <c r="E358" s="141">
        <v>2</v>
      </c>
      <c r="F358" s="82" t="s">
        <v>1139</v>
      </c>
      <c r="G358" s="82" t="s">
        <v>445</v>
      </c>
      <c r="H358" s="82">
        <v>69</v>
      </c>
      <c r="I358" s="82">
        <v>22</v>
      </c>
      <c r="J358" s="76">
        <v>24</v>
      </c>
      <c r="K358" s="76">
        <v>32</v>
      </c>
      <c r="L358" s="76">
        <v>32</v>
      </c>
      <c r="M358" s="76">
        <v>32</v>
      </c>
    </row>
    <row r="359" spans="1:13" ht="15">
      <c r="A359" s="143"/>
      <c r="B359" s="82" t="s">
        <v>376</v>
      </c>
      <c r="C359" s="142"/>
      <c r="D359" s="142"/>
      <c r="E359" s="142"/>
      <c r="F359" s="82" t="s">
        <v>1140</v>
      </c>
      <c r="G359" s="82" t="s">
        <v>445</v>
      </c>
      <c r="H359" s="82">
        <v>69</v>
      </c>
      <c r="I359" s="82">
        <v>22</v>
      </c>
      <c r="J359" s="76">
        <v>10</v>
      </c>
      <c r="K359" s="76">
        <v>12.5</v>
      </c>
      <c r="L359" s="76">
        <v>12.5</v>
      </c>
      <c r="M359" s="76">
        <v>12.5</v>
      </c>
    </row>
    <row r="360" spans="1:13" ht="15">
      <c r="A360" s="143"/>
      <c r="B360" s="82" t="s">
        <v>376</v>
      </c>
      <c r="C360" s="141">
        <v>1</v>
      </c>
      <c r="D360" s="141" t="s">
        <v>1141</v>
      </c>
      <c r="E360" s="141">
        <v>2</v>
      </c>
      <c r="F360" s="82" t="s">
        <v>1142</v>
      </c>
      <c r="G360" s="82" t="s">
        <v>445</v>
      </c>
      <c r="H360" s="82">
        <v>69</v>
      </c>
      <c r="I360" s="82">
        <v>22</v>
      </c>
      <c r="J360" s="76">
        <v>24</v>
      </c>
      <c r="K360" s="76">
        <v>32</v>
      </c>
      <c r="L360" s="76">
        <v>32</v>
      </c>
      <c r="M360" s="76">
        <v>32</v>
      </c>
    </row>
    <row r="361" spans="1:13" ht="15">
      <c r="A361" s="143"/>
      <c r="B361" s="82" t="s">
        <v>376</v>
      </c>
      <c r="C361" s="142"/>
      <c r="D361" s="142"/>
      <c r="E361" s="142"/>
      <c r="F361" s="82" t="s">
        <v>1143</v>
      </c>
      <c r="G361" s="82" t="s">
        <v>445</v>
      </c>
      <c r="H361" s="82">
        <v>69</v>
      </c>
      <c r="I361" s="82">
        <v>22</v>
      </c>
      <c r="J361" s="76">
        <v>24</v>
      </c>
      <c r="K361" s="76">
        <v>32</v>
      </c>
      <c r="L361" s="76">
        <v>32</v>
      </c>
      <c r="M361" s="76">
        <v>32</v>
      </c>
    </row>
    <row r="362" spans="1:13" ht="15">
      <c r="A362" s="143"/>
      <c r="B362" s="82" t="s">
        <v>376</v>
      </c>
      <c r="C362" s="141">
        <v>1</v>
      </c>
      <c r="D362" s="141" t="s">
        <v>1144</v>
      </c>
      <c r="E362" s="141">
        <v>2</v>
      </c>
      <c r="F362" s="82" t="s">
        <v>1145</v>
      </c>
      <c r="G362" s="82" t="s">
        <v>445</v>
      </c>
      <c r="H362" s="82">
        <v>69</v>
      </c>
      <c r="I362" s="82">
        <v>22</v>
      </c>
      <c r="J362" s="76">
        <v>24</v>
      </c>
      <c r="K362" s="76">
        <v>32</v>
      </c>
      <c r="L362" s="76">
        <v>32</v>
      </c>
      <c r="M362" s="76">
        <v>32</v>
      </c>
    </row>
    <row r="363" spans="1:13" ht="15">
      <c r="A363" s="143"/>
      <c r="B363" s="82" t="s">
        <v>376</v>
      </c>
      <c r="C363" s="142"/>
      <c r="D363" s="142"/>
      <c r="E363" s="142"/>
      <c r="F363" s="82" t="s">
        <v>1146</v>
      </c>
      <c r="G363" s="82" t="s">
        <v>445</v>
      </c>
      <c r="H363" s="82">
        <v>69</v>
      </c>
      <c r="I363" s="82">
        <v>22</v>
      </c>
      <c r="J363" s="76">
        <v>24</v>
      </c>
      <c r="K363" s="76">
        <v>32</v>
      </c>
      <c r="L363" s="76">
        <v>32</v>
      </c>
      <c r="M363" s="76">
        <v>32</v>
      </c>
    </row>
    <row r="364" spans="1:13" ht="15">
      <c r="A364" s="143"/>
      <c r="B364" s="82" t="s">
        <v>376</v>
      </c>
      <c r="C364" s="141">
        <v>1</v>
      </c>
      <c r="D364" s="141" t="s">
        <v>1147</v>
      </c>
      <c r="E364" s="141">
        <v>2</v>
      </c>
      <c r="F364" s="82" t="s">
        <v>1148</v>
      </c>
      <c r="G364" s="82" t="s">
        <v>445</v>
      </c>
      <c r="H364" s="82">
        <v>69</v>
      </c>
      <c r="I364" s="82">
        <v>22</v>
      </c>
      <c r="J364" s="76">
        <v>10</v>
      </c>
      <c r="K364" s="76">
        <v>12.5</v>
      </c>
      <c r="L364" s="76">
        <v>12.5</v>
      </c>
      <c r="M364" s="76">
        <v>12.5</v>
      </c>
    </row>
    <row r="365" spans="1:13" ht="15">
      <c r="A365" s="143"/>
      <c r="B365" s="82" t="s">
        <v>376</v>
      </c>
      <c r="C365" s="142"/>
      <c r="D365" s="142"/>
      <c r="E365" s="142"/>
      <c r="F365" s="82" t="s">
        <v>1149</v>
      </c>
      <c r="G365" s="82" t="s">
        <v>445</v>
      </c>
      <c r="H365" s="82">
        <v>69</v>
      </c>
      <c r="I365" s="82">
        <v>22</v>
      </c>
      <c r="J365" s="76">
        <v>12.5</v>
      </c>
      <c r="K365" s="76">
        <v>12.5</v>
      </c>
      <c r="L365" s="76">
        <v>12.5</v>
      </c>
      <c r="M365" s="76">
        <v>12.5</v>
      </c>
    </row>
    <row r="366" spans="1:13" ht="15">
      <c r="A366" s="143"/>
      <c r="B366" s="82" t="s">
        <v>376</v>
      </c>
      <c r="C366" s="82">
        <v>1</v>
      </c>
      <c r="D366" s="82" t="s">
        <v>1150</v>
      </c>
      <c r="E366" s="82">
        <v>1</v>
      </c>
      <c r="F366" s="82" t="s">
        <v>1151</v>
      </c>
      <c r="G366" s="82" t="s">
        <v>445</v>
      </c>
      <c r="H366" s="82">
        <v>69</v>
      </c>
      <c r="I366" s="82">
        <v>22</v>
      </c>
      <c r="J366" s="76">
        <v>24</v>
      </c>
      <c r="K366" s="76">
        <v>32</v>
      </c>
      <c r="L366" s="76">
        <v>32</v>
      </c>
      <c r="M366" s="76">
        <v>32</v>
      </c>
    </row>
    <row r="367" spans="1:13" ht="15">
      <c r="A367" s="143"/>
      <c r="B367" s="82" t="s">
        <v>376</v>
      </c>
      <c r="C367" s="82">
        <v>1</v>
      </c>
      <c r="D367" s="82" t="s">
        <v>1152</v>
      </c>
      <c r="E367" s="82">
        <v>1</v>
      </c>
      <c r="F367" s="82" t="s">
        <v>1153</v>
      </c>
      <c r="G367" s="82" t="s">
        <v>445</v>
      </c>
      <c r="H367" s="82">
        <v>69</v>
      </c>
      <c r="I367" s="82">
        <v>22</v>
      </c>
      <c r="J367" s="76">
        <v>10</v>
      </c>
      <c r="K367" s="76">
        <v>12.5</v>
      </c>
      <c r="L367" s="76">
        <v>12.5</v>
      </c>
      <c r="M367" s="76">
        <v>12.5</v>
      </c>
    </row>
    <row r="368" spans="1:13" ht="15">
      <c r="A368" s="143"/>
      <c r="B368" s="83" t="s">
        <v>1154</v>
      </c>
      <c r="C368" s="86">
        <f>SUM(C343:C367)</f>
        <v>15</v>
      </c>
      <c r="D368" s="86"/>
      <c r="E368" s="86">
        <f>SUM(E343:E367)</f>
        <v>25</v>
      </c>
      <c r="F368" s="83"/>
      <c r="G368" s="83"/>
      <c r="H368" s="83"/>
      <c r="I368" s="83"/>
      <c r="J368" s="87">
        <f>SUM(J343:J367)</f>
        <v>392.5</v>
      </c>
      <c r="K368" s="87">
        <f>SUM(K343:K367)</f>
        <v>505.5</v>
      </c>
      <c r="L368" s="87">
        <f>SUM(L343:L367)</f>
        <v>505.5</v>
      </c>
      <c r="M368" s="87">
        <f>SUM(M343:M367)</f>
        <v>505.5</v>
      </c>
    </row>
    <row r="369" spans="1:13" ht="15">
      <c r="A369" s="143"/>
      <c r="B369" s="82" t="s">
        <v>377</v>
      </c>
      <c r="C369" s="141">
        <v>1</v>
      </c>
      <c r="D369" s="141" t="s">
        <v>1155</v>
      </c>
      <c r="E369" s="141">
        <v>4</v>
      </c>
      <c r="F369" s="82" t="s">
        <v>1156</v>
      </c>
      <c r="G369" s="82" t="s">
        <v>445</v>
      </c>
      <c r="H369" s="82">
        <v>23</v>
      </c>
      <c r="I369" s="82">
        <v>6.3</v>
      </c>
      <c r="J369" s="76">
        <v>1.75</v>
      </c>
      <c r="K369" s="76">
        <v>0</v>
      </c>
      <c r="L369" s="76">
        <v>0</v>
      </c>
      <c r="M369" s="76">
        <v>1.75</v>
      </c>
    </row>
    <row r="370" spans="1:13" ht="15">
      <c r="A370" s="143"/>
      <c r="B370" s="82" t="s">
        <v>377</v>
      </c>
      <c r="C370" s="143"/>
      <c r="D370" s="143"/>
      <c r="E370" s="143"/>
      <c r="F370" s="82" t="s">
        <v>1157</v>
      </c>
      <c r="G370" s="82" t="s">
        <v>445</v>
      </c>
      <c r="H370" s="82">
        <v>23</v>
      </c>
      <c r="I370" s="82">
        <v>6.3</v>
      </c>
      <c r="J370" s="76">
        <v>1.75</v>
      </c>
      <c r="K370" s="76">
        <v>0</v>
      </c>
      <c r="L370" s="76">
        <v>0</v>
      </c>
      <c r="M370" s="76">
        <v>1.75</v>
      </c>
    </row>
    <row r="371" spans="1:13" ht="15">
      <c r="A371" s="143"/>
      <c r="B371" s="82" t="s">
        <v>377</v>
      </c>
      <c r="C371" s="143"/>
      <c r="D371" s="143"/>
      <c r="E371" s="143"/>
      <c r="F371" s="82" t="s">
        <v>1158</v>
      </c>
      <c r="G371" s="82" t="s">
        <v>445</v>
      </c>
      <c r="H371" s="82">
        <v>23</v>
      </c>
      <c r="I371" s="82">
        <v>6.3</v>
      </c>
      <c r="J371" s="76">
        <v>1.75</v>
      </c>
      <c r="K371" s="76">
        <v>0</v>
      </c>
      <c r="L371" s="76">
        <v>0</v>
      </c>
      <c r="M371" s="76">
        <v>1.75</v>
      </c>
    </row>
    <row r="372" spans="1:13" ht="15">
      <c r="A372" s="143"/>
      <c r="B372" s="82" t="s">
        <v>377</v>
      </c>
      <c r="C372" s="142"/>
      <c r="D372" s="142"/>
      <c r="E372" s="142"/>
      <c r="F372" s="82" t="s">
        <v>1159</v>
      </c>
      <c r="G372" s="82" t="s">
        <v>445</v>
      </c>
      <c r="H372" s="82">
        <v>23</v>
      </c>
      <c r="I372" s="82">
        <v>13.8</v>
      </c>
      <c r="J372" s="76">
        <v>4</v>
      </c>
      <c r="K372" s="76">
        <v>5.2</v>
      </c>
      <c r="L372" s="76">
        <v>0</v>
      </c>
      <c r="M372" s="76">
        <v>5.2</v>
      </c>
    </row>
    <row r="373" spans="1:13" ht="15">
      <c r="A373" s="143"/>
      <c r="B373" s="82" t="s">
        <v>377</v>
      </c>
      <c r="C373" s="82">
        <v>1</v>
      </c>
      <c r="D373" s="82" t="s">
        <v>1160</v>
      </c>
      <c r="E373" s="82">
        <v>1</v>
      </c>
      <c r="F373" s="82" t="s">
        <v>1161</v>
      </c>
      <c r="G373" s="82" t="s">
        <v>445</v>
      </c>
      <c r="H373" s="82">
        <v>69</v>
      </c>
      <c r="I373" s="82">
        <v>13.8</v>
      </c>
      <c r="J373" s="76">
        <v>16</v>
      </c>
      <c r="K373" s="76">
        <v>20</v>
      </c>
      <c r="L373" s="76">
        <v>0</v>
      </c>
      <c r="M373" s="76">
        <v>20</v>
      </c>
    </row>
    <row r="374" spans="1:13" ht="15">
      <c r="A374" s="143"/>
      <c r="B374" s="82" t="s">
        <v>377</v>
      </c>
      <c r="C374" s="82">
        <v>1</v>
      </c>
      <c r="D374" s="82" t="s">
        <v>1162</v>
      </c>
      <c r="E374" s="82">
        <v>1</v>
      </c>
      <c r="F374" s="82" t="s">
        <v>1163</v>
      </c>
      <c r="G374" s="82" t="s">
        <v>445</v>
      </c>
      <c r="H374" s="82">
        <v>69</v>
      </c>
      <c r="I374" s="82">
        <v>13.8</v>
      </c>
      <c r="J374" s="76">
        <v>10</v>
      </c>
      <c r="K374" s="76">
        <v>12.5</v>
      </c>
      <c r="L374" s="76">
        <v>0</v>
      </c>
      <c r="M374" s="76">
        <v>12.5</v>
      </c>
    </row>
    <row r="375" spans="1:13" ht="15">
      <c r="A375" s="143"/>
      <c r="B375" s="82" t="s">
        <v>377</v>
      </c>
      <c r="C375" s="82">
        <v>1</v>
      </c>
      <c r="D375" s="82" t="s">
        <v>1164</v>
      </c>
      <c r="E375" s="82">
        <v>1</v>
      </c>
      <c r="F375" s="82" t="s">
        <v>1165</v>
      </c>
      <c r="G375" s="82" t="s">
        <v>445</v>
      </c>
      <c r="H375" s="82">
        <v>69</v>
      </c>
      <c r="I375" s="82">
        <v>13.8</v>
      </c>
      <c r="J375" s="76">
        <v>16</v>
      </c>
      <c r="K375" s="76">
        <v>20</v>
      </c>
      <c r="L375" s="76">
        <v>0</v>
      </c>
      <c r="M375" s="76">
        <v>20</v>
      </c>
    </row>
    <row r="376" spans="1:13" ht="15">
      <c r="A376" s="143"/>
      <c r="B376" s="82" t="s">
        <v>377</v>
      </c>
      <c r="C376" s="82">
        <v>1</v>
      </c>
      <c r="D376" s="82" t="s">
        <v>109</v>
      </c>
      <c r="E376" s="82">
        <v>1</v>
      </c>
      <c r="F376" s="82" t="s">
        <v>1166</v>
      </c>
      <c r="G376" s="82" t="s">
        <v>445</v>
      </c>
      <c r="H376" s="82">
        <v>69</v>
      </c>
      <c r="I376" s="82">
        <v>13.8</v>
      </c>
      <c r="J376" s="76">
        <v>10</v>
      </c>
      <c r="K376" s="76">
        <v>12.5</v>
      </c>
      <c r="L376" s="76">
        <v>0</v>
      </c>
      <c r="M376" s="76">
        <v>12.5</v>
      </c>
    </row>
    <row r="377" spans="1:13" ht="15">
      <c r="A377" s="143"/>
      <c r="B377" s="82" t="s">
        <v>377</v>
      </c>
      <c r="C377" s="141">
        <v>1</v>
      </c>
      <c r="D377" s="141" t="s">
        <v>1167</v>
      </c>
      <c r="E377" s="141">
        <v>2</v>
      </c>
      <c r="F377" s="82" t="s">
        <v>1168</v>
      </c>
      <c r="G377" s="82" t="s">
        <v>445</v>
      </c>
      <c r="H377" s="82">
        <v>69</v>
      </c>
      <c r="I377" s="82">
        <v>13.8</v>
      </c>
      <c r="J377" s="76">
        <v>10</v>
      </c>
      <c r="K377" s="76">
        <v>12.5</v>
      </c>
      <c r="L377" s="76"/>
      <c r="M377" s="76">
        <v>12.5</v>
      </c>
    </row>
    <row r="378" spans="1:13" ht="15">
      <c r="A378" s="143"/>
      <c r="B378" s="82" t="s">
        <v>377</v>
      </c>
      <c r="C378" s="142"/>
      <c r="D378" s="142"/>
      <c r="E378" s="142"/>
      <c r="F378" s="82" t="s">
        <v>1169</v>
      </c>
      <c r="G378" s="82" t="s">
        <v>445</v>
      </c>
      <c r="H378" s="82">
        <v>69</v>
      </c>
      <c r="I378" s="82">
        <v>13.8</v>
      </c>
      <c r="J378" s="76">
        <v>4</v>
      </c>
      <c r="K378" s="76">
        <v>5.2</v>
      </c>
      <c r="L378" s="76">
        <v>0</v>
      </c>
      <c r="M378" s="76">
        <v>5.2</v>
      </c>
    </row>
    <row r="379" spans="1:13" ht="15">
      <c r="A379" s="143"/>
      <c r="B379" s="82" t="s">
        <v>377</v>
      </c>
      <c r="C379" s="82">
        <v>1</v>
      </c>
      <c r="D379" s="82" t="s">
        <v>1170</v>
      </c>
      <c r="E379" s="82">
        <v>1</v>
      </c>
      <c r="F379" s="82" t="s">
        <v>1171</v>
      </c>
      <c r="G379" s="82" t="s">
        <v>445</v>
      </c>
      <c r="H379" s="82">
        <v>69</v>
      </c>
      <c r="I379" s="82">
        <v>13.8</v>
      </c>
      <c r="J379" s="76">
        <v>10</v>
      </c>
      <c r="K379" s="76">
        <v>12.5</v>
      </c>
      <c r="L379" s="76">
        <v>0</v>
      </c>
      <c r="M379" s="76">
        <v>12.5</v>
      </c>
    </row>
    <row r="380" spans="1:13" ht="15">
      <c r="A380" s="143"/>
      <c r="B380" s="82" t="s">
        <v>377</v>
      </c>
      <c r="C380" s="82">
        <v>1</v>
      </c>
      <c r="D380" s="82" t="s">
        <v>719</v>
      </c>
      <c r="E380" s="82">
        <v>1</v>
      </c>
      <c r="F380" s="82" t="s">
        <v>1172</v>
      </c>
      <c r="G380" s="82" t="s">
        <v>445</v>
      </c>
      <c r="H380" s="82">
        <v>69</v>
      </c>
      <c r="I380" s="82">
        <v>13.8</v>
      </c>
      <c r="J380" s="76">
        <v>16</v>
      </c>
      <c r="K380" s="76">
        <v>20</v>
      </c>
      <c r="L380" s="76">
        <v>0</v>
      </c>
      <c r="M380" s="76">
        <v>20</v>
      </c>
    </row>
    <row r="381" spans="1:13" ht="15">
      <c r="A381" s="143"/>
      <c r="B381" s="82" t="s">
        <v>377</v>
      </c>
      <c r="C381" s="82">
        <v>1</v>
      </c>
      <c r="D381" s="82" t="s">
        <v>132</v>
      </c>
      <c r="E381" s="82">
        <v>1</v>
      </c>
      <c r="F381" s="82" t="s">
        <v>1173</v>
      </c>
      <c r="G381" s="82" t="s">
        <v>445</v>
      </c>
      <c r="H381" s="82">
        <v>69</v>
      </c>
      <c r="I381" s="82">
        <v>13.8</v>
      </c>
      <c r="J381" s="76">
        <v>5</v>
      </c>
      <c r="K381" s="76">
        <v>6.25</v>
      </c>
      <c r="L381" s="76">
        <v>0</v>
      </c>
      <c r="M381" s="76">
        <v>6.25</v>
      </c>
    </row>
    <row r="382" spans="1:13" ht="15">
      <c r="A382" s="143"/>
      <c r="B382" s="83" t="s">
        <v>1174</v>
      </c>
      <c r="C382" s="83">
        <f>SUM(C369:C381)</f>
        <v>9</v>
      </c>
      <c r="D382" s="83"/>
      <c r="E382" s="83">
        <f>SUM(E369:E381)</f>
        <v>13</v>
      </c>
      <c r="F382" s="83"/>
      <c r="G382" s="83"/>
      <c r="H382" s="83"/>
      <c r="I382" s="83"/>
      <c r="J382" s="85">
        <f>SUM(J369:J381)</f>
        <v>106.25</v>
      </c>
      <c r="K382" s="85">
        <f>SUM(K369:K381)</f>
        <v>126.65</v>
      </c>
      <c r="L382" s="85">
        <f>SUM(L369:L381)</f>
        <v>0</v>
      </c>
      <c r="M382" s="85">
        <f>SUM(M369:M381)</f>
        <v>131.9</v>
      </c>
    </row>
    <row r="383" spans="1:13" ht="15">
      <c r="A383" s="143"/>
      <c r="B383" s="82" t="s">
        <v>383</v>
      </c>
      <c r="C383" s="82">
        <v>1</v>
      </c>
      <c r="D383" s="82" t="s">
        <v>1175</v>
      </c>
      <c r="E383" s="82">
        <v>1</v>
      </c>
      <c r="F383" s="82" t="s">
        <v>1176</v>
      </c>
      <c r="G383" s="82" t="s">
        <v>445</v>
      </c>
      <c r="H383" s="82">
        <v>34.5</v>
      </c>
      <c r="I383" s="82">
        <v>13.8</v>
      </c>
      <c r="J383" s="76">
        <v>7.5</v>
      </c>
      <c r="K383" s="76">
        <v>10</v>
      </c>
      <c r="L383" s="76">
        <v>10</v>
      </c>
      <c r="M383" s="76">
        <v>10</v>
      </c>
    </row>
    <row r="384" spans="1:13" ht="15">
      <c r="A384" s="143"/>
      <c r="B384" s="83" t="s">
        <v>745</v>
      </c>
      <c r="C384" s="83">
        <f>SUM(C383)</f>
        <v>1</v>
      </c>
      <c r="D384" s="83"/>
      <c r="E384" s="83">
        <f>SUM(E383)</f>
        <v>1</v>
      </c>
      <c r="F384" s="83"/>
      <c r="G384" s="83"/>
      <c r="H384" s="83"/>
      <c r="I384" s="83"/>
      <c r="J384" s="85">
        <f>SUM(J383)</f>
        <v>7.5</v>
      </c>
      <c r="K384" s="85">
        <f>SUM(K383)</f>
        <v>10</v>
      </c>
      <c r="L384" s="85">
        <f>SUM(L383)</f>
        <v>10</v>
      </c>
      <c r="M384" s="85">
        <f>SUM(M383)</f>
        <v>10</v>
      </c>
    </row>
    <row r="385" spans="1:13" ht="15">
      <c r="A385" s="143"/>
      <c r="B385" s="82" t="s">
        <v>394</v>
      </c>
      <c r="C385" s="82">
        <v>1</v>
      </c>
      <c r="D385" s="82" t="s">
        <v>1177</v>
      </c>
      <c r="E385" s="82">
        <v>1</v>
      </c>
      <c r="F385" s="82" t="s">
        <v>490</v>
      </c>
      <c r="G385" s="82" t="s">
        <v>445</v>
      </c>
      <c r="H385" s="82">
        <v>69</v>
      </c>
      <c r="I385" s="82">
        <v>13.8</v>
      </c>
      <c r="J385" s="76">
        <v>10</v>
      </c>
      <c r="K385" s="76">
        <v>12.5</v>
      </c>
      <c r="L385" s="76">
        <v>0</v>
      </c>
      <c r="M385" s="76">
        <v>12.5</v>
      </c>
    </row>
    <row r="386" spans="1:13" ht="15">
      <c r="A386" s="143"/>
      <c r="B386" s="82" t="s">
        <v>394</v>
      </c>
      <c r="C386" s="82">
        <v>1</v>
      </c>
      <c r="D386" s="82" t="s">
        <v>1178</v>
      </c>
      <c r="E386" s="82">
        <v>1</v>
      </c>
      <c r="F386" s="82" t="s">
        <v>561</v>
      </c>
      <c r="G386" s="82" t="s">
        <v>445</v>
      </c>
      <c r="H386" s="82">
        <v>69</v>
      </c>
      <c r="I386" s="82">
        <v>13.8</v>
      </c>
      <c r="J386" s="76">
        <v>20</v>
      </c>
      <c r="K386" s="76">
        <v>25</v>
      </c>
      <c r="L386" s="76">
        <v>0</v>
      </c>
      <c r="M386" s="76">
        <v>25</v>
      </c>
    </row>
    <row r="387" spans="1:13" ht="15">
      <c r="A387" s="143"/>
      <c r="B387" s="82" t="s">
        <v>394</v>
      </c>
      <c r="C387" s="82">
        <v>1</v>
      </c>
      <c r="D387" s="82" t="s">
        <v>340</v>
      </c>
      <c r="E387" s="82">
        <v>1</v>
      </c>
      <c r="F387" s="82" t="s">
        <v>1179</v>
      </c>
      <c r="G387" s="82" t="s">
        <v>445</v>
      </c>
      <c r="H387" s="82">
        <v>69</v>
      </c>
      <c r="I387" s="82">
        <v>13.8</v>
      </c>
      <c r="J387" s="76">
        <v>20</v>
      </c>
      <c r="K387" s="76">
        <v>25</v>
      </c>
      <c r="L387" s="76"/>
      <c r="M387" s="76">
        <v>25</v>
      </c>
    </row>
    <row r="388" spans="1:13" ht="15">
      <c r="A388" s="143"/>
      <c r="B388" s="82" t="s">
        <v>394</v>
      </c>
      <c r="C388" s="141">
        <v>1</v>
      </c>
      <c r="D388" s="141" t="s">
        <v>1180</v>
      </c>
      <c r="E388" s="141">
        <v>2</v>
      </c>
      <c r="F388" s="82" t="s">
        <v>490</v>
      </c>
      <c r="G388" s="82" t="s">
        <v>445</v>
      </c>
      <c r="H388" s="82">
        <v>69</v>
      </c>
      <c r="I388" s="82">
        <v>13.8</v>
      </c>
      <c r="J388" s="76">
        <v>10</v>
      </c>
      <c r="K388" s="76">
        <v>12.5</v>
      </c>
      <c r="L388" s="76">
        <v>0</v>
      </c>
      <c r="M388" s="76">
        <v>12.5</v>
      </c>
    </row>
    <row r="389" spans="1:13" ht="15">
      <c r="A389" s="143"/>
      <c r="B389" s="82" t="s">
        <v>394</v>
      </c>
      <c r="C389" s="142"/>
      <c r="D389" s="142"/>
      <c r="E389" s="142"/>
      <c r="F389" s="82" t="s">
        <v>561</v>
      </c>
      <c r="G389" s="82" t="s">
        <v>445</v>
      </c>
      <c r="H389" s="82">
        <v>69</v>
      </c>
      <c r="I389" s="82">
        <v>13.8</v>
      </c>
      <c r="J389" s="76">
        <v>10</v>
      </c>
      <c r="K389" s="76">
        <v>12.5</v>
      </c>
      <c r="L389" s="76">
        <v>0</v>
      </c>
      <c r="M389" s="76">
        <v>12.5</v>
      </c>
    </row>
    <row r="390" spans="1:13" ht="15">
      <c r="A390" s="143"/>
      <c r="B390" s="82" t="s">
        <v>394</v>
      </c>
      <c r="C390" s="82">
        <v>1</v>
      </c>
      <c r="D390" s="82" t="s">
        <v>1181</v>
      </c>
      <c r="E390" s="82">
        <v>1</v>
      </c>
      <c r="F390" s="82" t="s">
        <v>490</v>
      </c>
      <c r="G390" s="82" t="s">
        <v>445</v>
      </c>
      <c r="H390" s="82">
        <v>69</v>
      </c>
      <c r="I390" s="82">
        <v>13.8</v>
      </c>
      <c r="J390" s="76">
        <v>5</v>
      </c>
      <c r="K390" s="76">
        <v>6.25</v>
      </c>
      <c r="L390" s="76">
        <v>0</v>
      </c>
      <c r="M390" s="76">
        <v>6.25</v>
      </c>
    </row>
    <row r="391" spans="1:13" ht="15">
      <c r="A391" s="143"/>
      <c r="B391" s="82" t="s">
        <v>394</v>
      </c>
      <c r="C391" s="82">
        <v>1</v>
      </c>
      <c r="D391" s="82" t="s">
        <v>1182</v>
      </c>
      <c r="E391" s="82">
        <v>1</v>
      </c>
      <c r="F391" s="82" t="s">
        <v>490</v>
      </c>
      <c r="G391" s="82" t="s">
        <v>445</v>
      </c>
      <c r="H391" s="82">
        <v>69</v>
      </c>
      <c r="I391" s="82">
        <v>13.8</v>
      </c>
      <c r="J391" s="76">
        <v>2.5</v>
      </c>
      <c r="K391" s="76">
        <v>0</v>
      </c>
      <c r="L391" s="76">
        <v>0</v>
      </c>
      <c r="M391" s="76">
        <v>2.5</v>
      </c>
    </row>
    <row r="392" spans="1:13" ht="15">
      <c r="A392" s="143"/>
      <c r="B392" s="82" t="s">
        <v>394</v>
      </c>
      <c r="C392" s="141">
        <v>1</v>
      </c>
      <c r="D392" s="141" t="s">
        <v>1183</v>
      </c>
      <c r="E392" s="141">
        <v>2</v>
      </c>
      <c r="F392" s="82" t="s">
        <v>490</v>
      </c>
      <c r="G392" s="82" t="s">
        <v>445</v>
      </c>
      <c r="H392" s="82">
        <v>69</v>
      </c>
      <c r="I392" s="82">
        <v>13.8</v>
      </c>
      <c r="J392" s="76">
        <v>5</v>
      </c>
      <c r="K392" s="76">
        <v>5</v>
      </c>
      <c r="L392" s="76">
        <v>0</v>
      </c>
      <c r="M392" s="76">
        <v>5</v>
      </c>
    </row>
    <row r="393" spans="1:13" ht="15">
      <c r="A393" s="143"/>
      <c r="B393" s="82" t="s">
        <v>394</v>
      </c>
      <c r="C393" s="142"/>
      <c r="D393" s="142"/>
      <c r="E393" s="142"/>
      <c r="F393" s="82" t="s">
        <v>561</v>
      </c>
      <c r="G393" s="82" t="s">
        <v>445</v>
      </c>
      <c r="H393" s="82">
        <v>69</v>
      </c>
      <c r="I393" s="82">
        <v>13.8</v>
      </c>
      <c r="J393" s="76">
        <v>5</v>
      </c>
      <c r="K393" s="76">
        <v>6.25</v>
      </c>
      <c r="L393" s="76">
        <v>0</v>
      </c>
      <c r="M393" s="76">
        <v>6.25</v>
      </c>
    </row>
    <row r="394" spans="1:13" ht="15">
      <c r="A394" s="143"/>
      <c r="B394" s="82" t="s">
        <v>394</v>
      </c>
      <c r="C394" s="82">
        <v>1</v>
      </c>
      <c r="D394" s="82" t="s">
        <v>1184</v>
      </c>
      <c r="E394" s="82">
        <v>1</v>
      </c>
      <c r="F394" s="82" t="s">
        <v>490</v>
      </c>
      <c r="G394" s="82" t="s">
        <v>445</v>
      </c>
      <c r="H394" s="82">
        <v>69</v>
      </c>
      <c r="I394" s="82">
        <v>13.8</v>
      </c>
      <c r="J394" s="76">
        <v>10</v>
      </c>
      <c r="K394" s="76">
        <v>12.5</v>
      </c>
      <c r="L394" s="76">
        <v>0</v>
      </c>
      <c r="M394" s="76">
        <v>12.5</v>
      </c>
    </row>
    <row r="395" spans="1:13" ht="15">
      <c r="A395" s="143"/>
      <c r="B395" s="82" t="s">
        <v>394</v>
      </c>
      <c r="C395" s="82">
        <v>1</v>
      </c>
      <c r="D395" s="82" t="s">
        <v>1185</v>
      </c>
      <c r="E395" s="82">
        <v>1</v>
      </c>
      <c r="F395" s="82" t="s">
        <v>562</v>
      </c>
      <c r="G395" s="82" t="s">
        <v>445</v>
      </c>
      <c r="H395" s="82">
        <v>69</v>
      </c>
      <c r="I395" s="82">
        <v>13.8</v>
      </c>
      <c r="J395" s="76">
        <v>20</v>
      </c>
      <c r="K395" s="76">
        <v>25</v>
      </c>
      <c r="L395" s="76"/>
      <c r="M395" s="76">
        <v>25</v>
      </c>
    </row>
    <row r="396" spans="1:13" ht="15">
      <c r="A396" s="143"/>
      <c r="B396" s="82" t="s">
        <v>394</v>
      </c>
      <c r="C396" s="82">
        <v>1</v>
      </c>
      <c r="D396" s="82" t="s">
        <v>1186</v>
      </c>
      <c r="E396" s="82">
        <v>1</v>
      </c>
      <c r="F396" s="82" t="s">
        <v>490</v>
      </c>
      <c r="G396" s="82" t="s">
        <v>445</v>
      </c>
      <c r="H396" s="82">
        <v>69</v>
      </c>
      <c r="I396" s="82">
        <v>13.8</v>
      </c>
      <c r="J396" s="76">
        <v>5</v>
      </c>
      <c r="K396" s="76">
        <v>6.25</v>
      </c>
      <c r="L396" s="76">
        <v>0</v>
      </c>
      <c r="M396" s="76">
        <v>6.25</v>
      </c>
    </row>
    <row r="397" spans="1:13" ht="15">
      <c r="A397" s="143"/>
      <c r="B397" s="82" t="s">
        <v>394</v>
      </c>
      <c r="C397" s="82">
        <v>1</v>
      </c>
      <c r="D397" s="82" t="s">
        <v>1187</v>
      </c>
      <c r="E397" s="82">
        <v>1</v>
      </c>
      <c r="F397" s="82" t="s">
        <v>490</v>
      </c>
      <c r="G397" s="82" t="s">
        <v>445</v>
      </c>
      <c r="H397" s="82">
        <v>69</v>
      </c>
      <c r="I397" s="82">
        <v>13.8</v>
      </c>
      <c r="J397" s="76">
        <v>10</v>
      </c>
      <c r="K397" s="76">
        <v>12.5</v>
      </c>
      <c r="L397" s="76">
        <v>0</v>
      </c>
      <c r="M397" s="76">
        <v>12.5</v>
      </c>
    </row>
    <row r="398" spans="1:13" ht="15">
      <c r="A398" s="143"/>
      <c r="B398" s="82" t="s">
        <v>394</v>
      </c>
      <c r="C398" s="82">
        <v>1</v>
      </c>
      <c r="D398" s="82" t="s">
        <v>1188</v>
      </c>
      <c r="E398" s="82">
        <v>1</v>
      </c>
      <c r="F398" s="82" t="s">
        <v>490</v>
      </c>
      <c r="G398" s="82" t="s">
        <v>445</v>
      </c>
      <c r="H398" s="82">
        <v>69</v>
      </c>
      <c r="I398" s="82">
        <v>13.8</v>
      </c>
      <c r="J398" s="76">
        <v>10</v>
      </c>
      <c r="K398" s="76">
        <v>12.5</v>
      </c>
      <c r="L398" s="76">
        <v>0</v>
      </c>
      <c r="M398" s="76">
        <v>12.5</v>
      </c>
    </row>
    <row r="399" spans="1:13" ht="15">
      <c r="A399" s="143"/>
      <c r="B399" s="82" t="s">
        <v>394</v>
      </c>
      <c r="C399" s="82">
        <v>1</v>
      </c>
      <c r="D399" s="82" t="s">
        <v>1189</v>
      </c>
      <c r="E399" s="82">
        <v>1</v>
      </c>
      <c r="F399" s="82" t="s">
        <v>490</v>
      </c>
      <c r="G399" s="82" t="s">
        <v>445</v>
      </c>
      <c r="H399" s="82">
        <v>67</v>
      </c>
      <c r="I399" s="82">
        <v>13.8</v>
      </c>
      <c r="J399" s="76">
        <v>10</v>
      </c>
      <c r="K399" s="76">
        <v>12.5</v>
      </c>
      <c r="L399" s="76">
        <v>0</v>
      </c>
      <c r="M399" s="76">
        <v>12.5</v>
      </c>
    </row>
    <row r="400" spans="1:13" ht="15">
      <c r="A400" s="143"/>
      <c r="B400" s="82" t="s">
        <v>394</v>
      </c>
      <c r="C400" s="82">
        <v>1</v>
      </c>
      <c r="D400" s="82" t="s">
        <v>1190</v>
      </c>
      <c r="E400" s="82">
        <v>1</v>
      </c>
      <c r="F400" s="82" t="s">
        <v>490</v>
      </c>
      <c r="G400" s="82" t="s">
        <v>445</v>
      </c>
      <c r="H400" s="82">
        <v>69</v>
      </c>
      <c r="I400" s="82">
        <v>13.8</v>
      </c>
      <c r="J400" s="76">
        <v>10</v>
      </c>
      <c r="K400" s="76">
        <v>12.5</v>
      </c>
      <c r="L400" s="76">
        <v>0</v>
      </c>
      <c r="M400" s="76">
        <v>12.5</v>
      </c>
    </row>
    <row r="401" spans="1:13" ht="15">
      <c r="A401" s="143"/>
      <c r="B401" s="82" t="s">
        <v>394</v>
      </c>
      <c r="C401" s="82">
        <v>1</v>
      </c>
      <c r="D401" s="82" t="s">
        <v>997</v>
      </c>
      <c r="E401" s="82">
        <v>1</v>
      </c>
      <c r="F401" s="82" t="s">
        <v>490</v>
      </c>
      <c r="G401" s="82" t="s">
        <v>445</v>
      </c>
      <c r="H401" s="82">
        <v>69</v>
      </c>
      <c r="I401" s="82">
        <v>13.8</v>
      </c>
      <c r="J401" s="76">
        <v>10</v>
      </c>
      <c r="K401" s="76">
        <v>12.5</v>
      </c>
      <c r="L401" s="76">
        <v>0</v>
      </c>
      <c r="M401" s="76">
        <v>12.5</v>
      </c>
    </row>
    <row r="402" spans="1:13" ht="15">
      <c r="A402" s="143"/>
      <c r="B402" s="82" t="s">
        <v>394</v>
      </c>
      <c r="C402" s="82">
        <v>1</v>
      </c>
      <c r="D402" s="82" t="s">
        <v>727</v>
      </c>
      <c r="E402" s="82">
        <v>1</v>
      </c>
      <c r="F402" s="82" t="s">
        <v>490</v>
      </c>
      <c r="G402" s="82" t="s">
        <v>445</v>
      </c>
      <c r="H402" s="82">
        <v>69</v>
      </c>
      <c r="I402" s="82">
        <v>13.8</v>
      </c>
      <c r="J402" s="76">
        <v>10</v>
      </c>
      <c r="K402" s="76">
        <v>12.5</v>
      </c>
      <c r="L402" s="76">
        <v>0</v>
      </c>
      <c r="M402" s="76">
        <v>12.5</v>
      </c>
    </row>
    <row r="403" spans="1:13" ht="15">
      <c r="A403" s="143"/>
      <c r="B403" s="83" t="s">
        <v>746</v>
      </c>
      <c r="C403" s="83">
        <f>SUM(C385:C402)</f>
        <v>16</v>
      </c>
      <c r="D403" s="83"/>
      <c r="E403" s="83">
        <f>SUM(E385:E402)</f>
        <v>18</v>
      </c>
      <c r="F403" s="83"/>
      <c r="G403" s="83"/>
      <c r="H403" s="83"/>
      <c r="I403" s="83"/>
      <c r="J403" s="85">
        <f>SUM(J385:J402)</f>
        <v>182.5</v>
      </c>
      <c r="K403" s="85">
        <f>SUM(K385:K402)</f>
        <v>223.75</v>
      </c>
      <c r="L403" s="85">
        <f>SUM(L385:L402)</f>
        <v>0</v>
      </c>
      <c r="M403" s="85">
        <f>SUM(M385:M402)</f>
        <v>226.25</v>
      </c>
    </row>
    <row r="404" spans="1:13" ht="15">
      <c r="A404" s="143"/>
      <c r="B404" s="82" t="s">
        <v>399</v>
      </c>
      <c r="C404" s="82">
        <v>1</v>
      </c>
      <c r="D404" s="82" t="s">
        <v>1191</v>
      </c>
      <c r="E404" s="82">
        <v>1</v>
      </c>
      <c r="F404" s="82" t="s">
        <v>1192</v>
      </c>
      <c r="G404" s="82" t="s">
        <v>445</v>
      </c>
      <c r="H404" s="82">
        <v>46</v>
      </c>
      <c r="I404" s="82">
        <v>23</v>
      </c>
      <c r="J404" s="76">
        <v>15</v>
      </c>
      <c r="K404" s="76">
        <v>20</v>
      </c>
      <c r="L404" s="76">
        <v>0</v>
      </c>
      <c r="M404" s="76">
        <v>20</v>
      </c>
    </row>
    <row r="405" spans="1:13" ht="15">
      <c r="A405" s="143"/>
      <c r="B405" s="82" t="s">
        <v>399</v>
      </c>
      <c r="C405" s="82">
        <v>1</v>
      </c>
      <c r="D405" s="82" t="s">
        <v>1193</v>
      </c>
      <c r="E405" s="82">
        <v>1</v>
      </c>
      <c r="F405" s="82" t="s">
        <v>1194</v>
      </c>
      <c r="G405" s="82" t="s">
        <v>445</v>
      </c>
      <c r="H405" s="82">
        <v>138</v>
      </c>
      <c r="I405" s="82">
        <v>23</v>
      </c>
      <c r="J405" s="76">
        <v>20</v>
      </c>
      <c r="K405" s="76">
        <v>27</v>
      </c>
      <c r="L405" s="76">
        <v>33</v>
      </c>
      <c r="M405" s="76">
        <v>33</v>
      </c>
    </row>
    <row r="406" spans="1:13" ht="15">
      <c r="A406" s="143"/>
      <c r="B406" s="82" t="s">
        <v>399</v>
      </c>
      <c r="C406" s="82">
        <v>1</v>
      </c>
      <c r="D406" s="82" t="s">
        <v>1195</v>
      </c>
      <c r="E406" s="82">
        <v>1</v>
      </c>
      <c r="F406" s="82" t="s">
        <v>1196</v>
      </c>
      <c r="G406" s="82" t="s">
        <v>445</v>
      </c>
      <c r="H406" s="82">
        <v>46</v>
      </c>
      <c r="I406" s="82">
        <v>6.3</v>
      </c>
      <c r="J406" s="76">
        <v>15</v>
      </c>
      <c r="K406" s="76">
        <v>20</v>
      </c>
      <c r="L406" s="76">
        <v>0</v>
      </c>
      <c r="M406" s="76">
        <v>20</v>
      </c>
    </row>
    <row r="407" spans="1:13" ht="15">
      <c r="A407" s="143"/>
      <c r="B407" s="82" t="s">
        <v>399</v>
      </c>
      <c r="C407" s="141">
        <v>1</v>
      </c>
      <c r="D407" s="141" t="s">
        <v>1197</v>
      </c>
      <c r="E407" s="141">
        <v>2</v>
      </c>
      <c r="F407" s="82" t="s">
        <v>1198</v>
      </c>
      <c r="G407" s="82" t="s">
        <v>445</v>
      </c>
      <c r="H407" s="82">
        <v>46</v>
      </c>
      <c r="I407" s="82">
        <v>6.3</v>
      </c>
      <c r="J407" s="76">
        <v>15</v>
      </c>
      <c r="K407" s="76">
        <v>20</v>
      </c>
      <c r="L407" s="76">
        <v>0</v>
      </c>
      <c r="M407" s="76">
        <v>20</v>
      </c>
    </row>
    <row r="408" spans="1:13" ht="15">
      <c r="A408" s="143"/>
      <c r="B408" s="82" t="s">
        <v>399</v>
      </c>
      <c r="C408" s="142"/>
      <c r="D408" s="142"/>
      <c r="E408" s="142"/>
      <c r="F408" s="82" t="s">
        <v>1198</v>
      </c>
      <c r="G408" s="82" t="s">
        <v>445</v>
      </c>
      <c r="H408" s="82">
        <v>46</v>
      </c>
      <c r="I408" s="82">
        <v>23</v>
      </c>
      <c r="J408" s="76">
        <v>15</v>
      </c>
      <c r="K408" s="76">
        <v>20</v>
      </c>
      <c r="L408" s="76">
        <v>0</v>
      </c>
      <c r="M408" s="76">
        <v>20</v>
      </c>
    </row>
    <row r="409" spans="1:13" ht="15">
      <c r="A409" s="143"/>
      <c r="B409" s="82" t="s">
        <v>399</v>
      </c>
      <c r="C409" s="82">
        <v>1</v>
      </c>
      <c r="D409" s="82" t="s">
        <v>1199</v>
      </c>
      <c r="E409" s="82">
        <v>1</v>
      </c>
      <c r="F409" s="82" t="s">
        <v>1200</v>
      </c>
      <c r="G409" s="82" t="s">
        <v>445</v>
      </c>
      <c r="H409" s="82">
        <v>46</v>
      </c>
      <c r="I409" s="82">
        <v>6.3</v>
      </c>
      <c r="J409" s="76">
        <v>15</v>
      </c>
      <c r="K409" s="76">
        <v>20</v>
      </c>
      <c r="L409" s="76">
        <v>0</v>
      </c>
      <c r="M409" s="76">
        <v>20</v>
      </c>
    </row>
    <row r="410" spans="1:13" ht="15">
      <c r="A410" s="143"/>
      <c r="B410" s="82" t="s">
        <v>399</v>
      </c>
      <c r="C410" s="82">
        <v>1</v>
      </c>
      <c r="D410" s="82" t="s">
        <v>1027</v>
      </c>
      <c r="E410" s="82">
        <v>1</v>
      </c>
      <c r="F410" s="82" t="s">
        <v>1201</v>
      </c>
      <c r="G410" s="82" t="s">
        <v>445</v>
      </c>
      <c r="H410" s="82">
        <v>46</v>
      </c>
      <c r="I410" s="82">
        <v>6.3</v>
      </c>
      <c r="J410" s="76">
        <v>15</v>
      </c>
      <c r="K410" s="76">
        <v>20</v>
      </c>
      <c r="L410" s="76">
        <v>0</v>
      </c>
      <c r="M410" s="76">
        <v>20</v>
      </c>
    </row>
    <row r="411" spans="1:13" ht="15">
      <c r="A411" s="143"/>
      <c r="B411" s="82" t="s">
        <v>399</v>
      </c>
      <c r="C411" s="82">
        <v>1</v>
      </c>
      <c r="D411" s="82" t="s">
        <v>1202</v>
      </c>
      <c r="E411" s="82">
        <v>1</v>
      </c>
      <c r="F411" s="82" t="s">
        <v>1203</v>
      </c>
      <c r="G411" s="82" t="s">
        <v>445</v>
      </c>
      <c r="H411" s="82">
        <v>138</v>
      </c>
      <c r="I411" s="82">
        <v>23</v>
      </c>
      <c r="J411" s="76">
        <v>20</v>
      </c>
      <c r="K411" s="76">
        <v>27</v>
      </c>
      <c r="L411" s="76">
        <v>33</v>
      </c>
      <c r="M411" s="76">
        <v>33</v>
      </c>
    </row>
    <row r="412" spans="1:13" ht="15">
      <c r="A412" s="143"/>
      <c r="B412" s="82" t="s">
        <v>399</v>
      </c>
      <c r="C412" s="82">
        <v>1</v>
      </c>
      <c r="D412" s="82" t="s">
        <v>1204</v>
      </c>
      <c r="E412" s="82">
        <v>1</v>
      </c>
      <c r="F412" s="82" t="s">
        <v>1205</v>
      </c>
      <c r="G412" s="82" t="s">
        <v>445</v>
      </c>
      <c r="H412" s="82">
        <v>46</v>
      </c>
      <c r="I412" s="82">
        <v>6.3</v>
      </c>
      <c r="J412" s="76">
        <v>12</v>
      </c>
      <c r="K412" s="76">
        <v>16</v>
      </c>
      <c r="L412" s="76">
        <v>20</v>
      </c>
      <c r="M412" s="76">
        <v>20</v>
      </c>
    </row>
    <row r="413" spans="1:13" ht="15">
      <c r="A413" s="143"/>
      <c r="B413" s="82" t="s">
        <v>399</v>
      </c>
      <c r="C413" s="82">
        <v>1</v>
      </c>
      <c r="D413" s="82" t="s">
        <v>1206</v>
      </c>
      <c r="E413" s="82">
        <v>1</v>
      </c>
      <c r="F413" s="82" t="s">
        <v>1207</v>
      </c>
      <c r="G413" s="82" t="s">
        <v>445</v>
      </c>
      <c r="H413" s="82">
        <v>138</v>
      </c>
      <c r="I413" s="82">
        <v>22.86</v>
      </c>
      <c r="J413" s="76">
        <v>20</v>
      </c>
      <c r="K413" s="76">
        <v>27</v>
      </c>
      <c r="L413" s="76">
        <v>33</v>
      </c>
      <c r="M413" s="76">
        <v>33</v>
      </c>
    </row>
    <row r="414" spans="1:13" ht="15">
      <c r="A414" s="143"/>
      <c r="B414" s="82" t="s">
        <v>399</v>
      </c>
      <c r="C414" s="141">
        <v>1</v>
      </c>
      <c r="D414" s="141" t="s">
        <v>1208</v>
      </c>
      <c r="E414" s="141">
        <v>3</v>
      </c>
      <c r="F414" s="82" t="s">
        <v>1209</v>
      </c>
      <c r="G414" s="82" t="s">
        <v>445</v>
      </c>
      <c r="H414" s="82">
        <v>46</v>
      </c>
      <c r="I414" s="82">
        <v>23</v>
      </c>
      <c r="J414" s="76">
        <v>20</v>
      </c>
      <c r="K414" s="76">
        <v>27</v>
      </c>
      <c r="L414" s="76">
        <v>33</v>
      </c>
      <c r="M414" s="76">
        <v>33</v>
      </c>
    </row>
    <row r="415" spans="1:13" ht="15">
      <c r="A415" s="143"/>
      <c r="B415" s="82" t="s">
        <v>399</v>
      </c>
      <c r="C415" s="143"/>
      <c r="D415" s="143"/>
      <c r="E415" s="143"/>
      <c r="F415" s="82" t="s">
        <v>1209</v>
      </c>
      <c r="G415" s="82" t="s">
        <v>445</v>
      </c>
      <c r="H415" s="82">
        <v>46</v>
      </c>
      <c r="I415" s="82">
        <v>23</v>
      </c>
      <c r="J415" s="76">
        <v>20</v>
      </c>
      <c r="K415" s="76">
        <v>27</v>
      </c>
      <c r="L415" s="76">
        <v>33</v>
      </c>
      <c r="M415" s="76">
        <v>33</v>
      </c>
    </row>
    <row r="416" spans="1:13" ht="15">
      <c r="A416" s="143"/>
      <c r="B416" s="82" t="s">
        <v>399</v>
      </c>
      <c r="C416" s="142"/>
      <c r="D416" s="142"/>
      <c r="E416" s="142"/>
      <c r="F416" s="82" t="s">
        <v>1209</v>
      </c>
      <c r="G416" s="82" t="s">
        <v>445</v>
      </c>
      <c r="H416" s="82">
        <v>138</v>
      </c>
      <c r="I416" s="82">
        <v>46</v>
      </c>
      <c r="J416" s="76">
        <v>60</v>
      </c>
      <c r="K416" s="76">
        <v>80</v>
      </c>
      <c r="L416" s="76">
        <v>100</v>
      </c>
      <c r="M416" s="76">
        <v>100</v>
      </c>
    </row>
    <row r="417" spans="1:13" ht="15">
      <c r="A417" s="143"/>
      <c r="B417" s="82" t="s">
        <v>399</v>
      </c>
      <c r="C417" s="141">
        <v>1</v>
      </c>
      <c r="D417" s="141" t="s">
        <v>1210</v>
      </c>
      <c r="E417" s="141">
        <v>2</v>
      </c>
      <c r="F417" s="82" t="s">
        <v>1211</v>
      </c>
      <c r="G417" s="82" t="s">
        <v>445</v>
      </c>
      <c r="H417" s="82">
        <v>138</v>
      </c>
      <c r="I417" s="82">
        <v>23</v>
      </c>
      <c r="J417" s="76">
        <v>20</v>
      </c>
      <c r="K417" s="76">
        <v>27</v>
      </c>
      <c r="L417" s="76">
        <v>33</v>
      </c>
      <c r="M417" s="76">
        <v>33</v>
      </c>
    </row>
    <row r="418" spans="1:13" ht="15">
      <c r="A418" s="143"/>
      <c r="B418" s="82" t="s">
        <v>399</v>
      </c>
      <c r="C418" s="142"/>
      <c r="D418" s="142"/>
      <c r="E418" s="142"/>
      <c r="F418" s="82" t="s">
        <v>1211</v>
      </c>
      <c r="G418" s="82" t="s">
        <v>445</v>
      </c>
      <c r="H418" s="82">
        <v>138</v>
      </c>
      <c r="I418" s="82">
        <v>23</v>
      </c>
      <c r="J418" s="76">
        <v>20</v>
      </c>
      <c r="K418" s="76">
        <v>27</v>
      </c>
      <c r="L418" s="76">
        <v>33</v>
      </c>
      <c r="M418" s="76">
        <v>33</v>
      </c>
    </row>
    <row r="419" spans="1:13" ht="15">
      <c r="A419" s="143"/>
      <c r="B419" s="82" t="s">
        <v>399</v>
      </c>
      <c r="C419" s="82">
        <v>1</v>
      </c>
      <c r="D419" s="82" t="s">
        <v>1212</v>
      </c>
      <c r="E419" s="82">
        <v>1</v>
      </c>
      <c r="F419" s="82" t="s">
        <v>1213</v>
      </c>
      <c r="G419" s="82" t="s">
        <v>445</v>
      </c>
      <c r="H419" s="82">
        <v>46</v>
      </c>
      <c r="I419" s="82">
        <v>6.3</v>
      </c>
      <c r="J419" s="76">
        <v>15</v>
      </c>
      <c r="K419" s="76">
        <v>20</v>
      </c>
      <c r="L419" s="76">
        <v>0</v>
      </c>
      <c r="M419" s="76">
        <v>20</v>
      </c>
    </row>
    <row r="420" spans="1:13" ht="15">
      <c r="A420" s="143"/>
      <c r="B420" s="82" t="s">
        <v>399</v>
      </c>
      <c r="C420" s="82">
        <v>1</v>
      </c>
      <c r="D420" s="82" t="s">
        <v>1214</v>
      </c>
      <c r="E420" s="82">
        <v>1</v>
      </c>
      <c r="F420" s="82" t="s">
        <v>1215</v>
      </c>
      <c r="G420" s="82" t="s">
        <v>445</v>
      </c>
      <c r="H420" s="82">
        <v>46</v>
      </c>
      <c r="I420" s="82">
        <v>6.3</v>
      </c>
      <c r="J420" s="76">
        <v>8</v>
      </c>
      <c r="K420" s="76">
        <v>10</v>
      </c>
      <c r="L420" s="76">
        <v>0</v>
      </c>
      <c r="M420" s="76">
        <v>10</v>
      </c>
    </row>
    <row r="421" spans="1:13" ht="15">
      <c r="A421" s="143"/>
      <c r="B421" s="82" t="s">
        <v>399</v>
      </c>
      <c r="C421" s="82">
        <v>1</v>
      </c>
      <c r="D421" s="82" t="s">
        <v>762</v>
      </c>
      <c r="E421" s="82">
        <v>1</v>
      </c>
      <c r="F421" s="82" t="s">
        <v>1216</v>
      </c>
      <c r="G421" s="82" t="s">
        <v>445</v>
      </c>
      <c r="H421" s="82">
        <v>46</v>
      </c>
      <c r="I421" s="82">
        <v>6.3</v>
      </c>
      <c r="J421" s="76">
        <v>15</v>
      </c>
      <c r="K421" s="76">
        <v>20</v>
      </c>
      <c r="L421" s="76">
        <v>0</v>
      </c>
      <c r="M421" s="76">
        <v>20</v>
      </c>
    </row>
    <row r="422" spans="1:13" ht="15">
      <c r="A422" s="143"/>
      <c r="B422" s="82" t="s">
        <v>399</v>
      </c>
      <c r="C422" s="82">
        <v>1</v>
      </c>
      <c r="D422" s="82" t="s">
        <v>1217</v>
      </c>
      <c r="E422" s="82">
        <v>1</v>
      </c>
      <c r="F422" s="82" t="s">
        <v>1218</v>
      </c>
      <c r="G422" s="82" t="s">
        <v>445</v>
      </c>
      <c r="H422" s="82">
        <v>138</v>
      </c>
      <c r="I422" s="82">
        <v>23</v>
      </c>
      <c r="J422" s="76">
        <v>20</v>
      </c>
      <c r="K422" s="76">
        <v>27</v>
      </c>
      <c r="L422" s="76">
        <v>33</v>
      </c>
      <c r="M422" s="76">
        <v>33</v>
      </c>
    </row>
    <row r="423" spans="1:13" ht="15">
      <c r="A423" s="143"/>
      <c r="B423" s="82" t="s">
        <v>399</v>
      </c>
      <c r="C423" s="141">
        <v>1</v>
      </c>
      <c r="D423" s="141" t="s">
        <v>1219</v>
      </c>
      <c r="E423" s="141">
        <v>2</v>
      </c>
      <c r="F423" s="82" t="s">
        <v>1220</v>
      </c>
      <c r="G423" s="82" t="s">
        <v>445</v>
      </c>
      <c r="H423" s="82">
        <v>46</v>
      </c>
      <c r="I423" s="82">
        <v>23</v>
      </c>
      <c r="J423" s="76">
        <v>20</v>
      </c>
      <c r="K423" s="76">
        <v>27</v>
      </c>
      <c r="L423" s="76">
        <v>33</v>
      </c>
      <c r="M423" s="76">
        <v>33</v>
      </c>
    </row>
    <row r="424" spans="1:13" ht="15">
      <c r="A424" s="143"/>
      <c r="B424" s="82" t="s">
        <v>399</v>
      </c>
      <c r="C424" s="142"/>
      <c r="D424" s="142"/>
      <c r="E424" s="142"/>
      <c r="F424" s="82" t="s">
        <v>1220</v>
      </c>
      <c r="G424" s="82" t="s">
        <v>445</v>
      </c>
      <c r="H424" s="82">
        <v>46</v>
      </c>
      <c r="I424" s="82">
        <v>23</v>
      </c>
      <c r="J424" s="76">
        <v>20</v>
      </c>
      <c r="K424" s="76">
        <v>27</v>
      </c>
      <c r="L424" s="76">
        <v>33</v>
      </c>
      <c r="M424" s="76">
        <v>33</v>
      </c>
    </row>
    <row r="425" spans="1:13" ht="15">
      <c r="A425" s="143"/>
      <c r="B425" s="82" t="s">
        <v>399</v>
      </c>
      <c r="C425" s="82">
        <v>1</v>
      </c>
      <c r="D425" s="82" t="s">
        <v>1221</v>
      </c>
      <c r="E425" s="82">
        <v>1</v>
      </c>
      <c r="F425" s="82" t="s">
        <v>1222</v>
      </c>
      <c r="G425" s="82" t="s">
        <v>445</v>
      </c>
      <c r="H425" s="82">
        <v>46</v>
      </c>
      <c r="I425" s="82">
        <v>6.3</v>
      </c>
      <c r="J425" s="76">
        <v>8</v>
      </c>
      <c r="K425" s="76">
        <v>10</v>
      </c>
      <c r="L425" s="76">
        <v>0</v>
      </c>
      <c r="M425" s="76">
        <v>10</v>
      </c>
    </row>
    <row r="426" spans="1:13" ht="15">
      <c r="A426" s="143"/>
      <c r="B426" s="82" t="s">
        <v>399</v>
      </c>
      <c r="C426" s="141">
        <v>1</v>
      </c>
      <c r="D426" s="141" t="s">
        <v>1223</v>
      </c>
      <c r="E426" s="141">
        <v>2</v>
      </c>
      <c r="F426" s="82" t="s">
        <v>1224</v>
      </c>
      <c r="G426" s="82" t="s">
        <v>445</v>
      </c>
      <c r="H426" s="82">
        <v>138</v>
      </c>
      <c r="I426" s="82">
        <v>23</v>
      </c>
      <c r="J426" s="76">
        <v>20</v>
      </c>
      <c r="K426" s="76">
        <v>27</v>
      </c>
      <c r="L426" s="76">
        <v>33</v>
      </c>
      <c r="M426" s="76">
        <v>33</v>
      </c>
    </row>
    <row r="427" spans="1:13" ht="15">
      <c r="A427" s="143"/>
      <c r="B427" s="82" t="s">
        <v>399</v>
      </c>
      <c r="C427" s="142"/>
      <c r="D427" s="142"/>
      <c r="E427" s="142"/>
      <c r="F427" s="82" t="s">
        <v>1224</v>
      </c>
      <c r="G427" s="82" t="s">
        <v>445</v>
      </c>
      <c r="H427" s="82">
        <v>138</v>
      </c>
      <c r="I427" s="82">
        <v>23</v>
      </c>
      <c r="J427" s="76">
        <v>20</v>
      </c>
      <c r="K427" s="76">
        <v>27</v>
      </c>
      <c r="L427" s="76">
        <v>33</v>
      </c>
      <c r="M427" s="76">
        <v>33</v>
      </c>
    </row>
    <row r="428" spans="1:13" ht="15">
      <c r="A428" s="143"/>
      <c r="B428" s="82" t="s">
        <v>399</v>
      </c>
      <c r="C428" s="82">
        <v>1</v>
      </c>
      <c r="D428" s="82" t="s">
        <v>1225</v>
      </c>
      <c r="E428" s="82">
        <v>1</v>
      </c>
      <c r="F428" s="82" t="s">
        <v>1226</v>
      </c>
      <c r="G428" s="82" t="s">
        <v>445</v>
      </c>
      <c r="H428" s="82">
        <v>46</v>
      </c>
      <c r="I428" s="82">
        <v>6.3</v>
      </c>
      <c r="J428" s="76">
        <v>15</v>
      </c>
      <c r="K428" s="76">
        <v>20</v>
      </c>
      <c r="L428" s="76">
        <v>0</v>
      </c>
      <c r="M428" s="76">
        <v>20</v>
      </c>
    </row>
    <row r="429" spans="1:13" ht="15">
      <c r="A429" s="143"/>
      <c r="B429" s="82" t="s">
        <v>399</v>
      </c>
      <c r="C429" s="82">
        <v>1</v>
      </c>
      <c r="D429" s="82" t="s">
        <v>1227</v>
      </c>
      <c r="E429" s="82">
        <v>1</v>
      </c>
      <c r="F429" s="82" t="s">
        <v>1228</v>
      </c>
      <c r="G429" s="82" t="s">
        <v>445</v>
      </c>
      <c r="H429" s="82">
        <v>138</v>
      </c>
      <c r="I429" s="82">
        <v>23</v>
      </c>
      <c r="J429" s="76">
        <v>20</v>
      </c>
      <c r="K429" s="76">
        <v>27</v>
      </c>
      <c r="L429" s="76">
        <v>33</v>
      </c>
      <c r="M429" s="76">
        <v>33</v>
      </c>
    </row>
    <row r="430" spans="1:13" ht="15">
      <c r="A430" s="143"/>
      <c r="B430" s="82" t="s">
        <v>399</v>
      </c>
      <c r="C430" s="141">
        <v>1</v>
      </c>
      <c r="D430" s="141" t="s">
        <v>1229</v>
      </c>
      <c r="E430" s="141">
        <v>2</v>
      </c>
      <c r="F430" s="82" t="s">
        <v>1230</v>
      </c>
      <c r="G430" s="82" t="s">
        <v>445</v>
      </c>
      <c r="H430" s="82">
        <v>46</v>
      </c>
      <c r="I430" s="82">
        <v>6.3</v>
      </c>
      <c r="J430" s="76">
        <v>15</v>
      </c>
      <c r="K430" s="76">
        <v>20</v>
      </c>
      <c r="L430" s="76">
        <v>0</v>
      </c>
      <c r="M430" s="76">
        <v>20</v>
      </c>
    </row>
    <row r="431" spans="1:13" ht="15">
      <c r="A431" s="143"/>
      <c r="B431" s="82" t="s">
        <v>399</v>
      </c>
      <c r="C431" s="142"/>
      <c r="D431" s="142"/>
      <c r="E431" s="142"/>
      <c r="F431" s="82" t="s">
        <v>1230</v>
      </c>
      <c r="G431" s="82" t="s">
        <v>445</v>
      </c>
      <c r="H431" s="82">
        <v>46</v>
      </c>
      <c r="I431" s="82">
        <v>6.3</v>
      </c>
      <c r="J431" s="76">
        <v>15</v>
      </c>
      <c r="K431" s="76">
        <v>20</v>
      </c>
      <c r="L431" s="76">
        <v>0</v>
      </c>
      <c r="M431" s="76">
        <v>20</v>
      </c>
    </row>
    <row r="432" spans="1:13" ht="15">
      <c r="A432" s="143"/>
      <c r="B432" s="82" t="s">
        <v>399</v>
      </c>
      <c r="C432" s="82">
        <v>1</v>
      </c>
      <c r="D432" s="82" t="s">
        <v>1231</v>
      </c>
      <c r="E432" s="82">
        <v>1</v>
      </c>
      <c r="F432" s="82" t="s">
        <v>1232</v>
      </c>
      <c r="G432" s="82" t="s">
        <v>445</v>
      </c>
      <c r="H432" s="82">
        <v>46</v>
      </c>
      <c r="I432" s="82">
        <v>6.3</v>
      </c>
      <c r="J432" s="76">
        <v>15</v>
      </c>
      <c r="K432" s="76">
        <v>20</v>
      </c>
      <c r="L432" s="76">
        <v>0</v>
      </c>
      <c r="M432" s="76">
        <v>20</v>
      </c>
    </row>
    <row r="433" spans="1:13" ht="15">
      <c r="A433" s="143"/>
      <c r="B433" s="82" t="s">
        <v>399</v>
      </c>
      <c r="C433" s="82">
        <v>1</v>
      </c>
      <c r="D433" s="82" t="s">
        <v>1233</v>
      </c>
      <c r="E433" s="82">
        <v>1</v>
      </c>
      <c r="F433" s="82" t="s">
        <v>1234</v>
      </c>
      <c r="G433" s="82" t="s">
        <v>445</v>
      </c>
      <c r="H433" s="82">
        <v>46</v>
      </c>
      <c r="I433" s="82">
        <v>6.3</v>
      </c>
      <c r="J433" s="76">
        <v>8</v>
      </c>
      <c r="K433" s="76">
        <v>10</v>
      </c>
      <c r="L433" s="76">
        <v>0</v>
      </c>
      <c r="M433" s="76">
        <v>10</v>
      </c>
    </row>
    <row r="434" spans="1:13" ht="15">
      <c r="A434" s="143"/>
      <c r="B434" s="82" t="s">
        <v>399</v>
      </c>
      <c r="C434" s="82">
        <v>1</v>
      </c>
      <c r="D434" s="82" t="s">
        <v>1235</v>
      </c>
      <c r="E434" s="82">
        <v>1</v>
      </c>
      <c r="F434" s="82" t="s">
        <v>1236</v>
      </c>
      <c r="G434" s="82" t="s">
        <v>445</v>
      </c>
      <c r="H434" s="82">
        <v>69</v>
      </c>
      <c r="I434" s="82">
        <v>13.8</v>
      </c>
      <c r="J434" s="76">
        <v>12</v>
      </c>
      <c r="K434" s="76">
        <v>16</v>
      </c>
      <c r="L434" s="76"/>
      <c r="M434" s="76">
        <v>16</v>
      </c>
    </row>
    <row r="435" spans="1:13" ht="15">
      <c r="A435" s="143"/>
      <c r="B435" s="82" t="s">
        <v>399</v>
      </c>
      <c r="C435" s="82">
        <v>1</v>
      </c>
      <c r="D435" s="82" t="s">
        <v>1237</v>
      </c>
      <c r="E435" s="82">
        <v>1</v>
      </c>
      <c r="F435" s="82" t="s">
        <v>1238</v>
      </c>
      <c r="G435" s="82" t="s">
        <v>445</v>
      </c>
      <c r="H435" s="82">
        <v>46</v>
      </c>
      <c r="I435" s="82">
        <v>6.3</v>
      </c>
      <c r="J435" s="76">
        <v>15</v>
      </c>
      <c r="K435" s="76">
        <v>20</v>
      </c>
      <c r="L435" s="76">
        <v>0</v>
      </c>
      <c r="M435" s="76">
        <v>20</v>
      </c>
    </row>
    <row r="436" spans="1:13" ht="15">
      <c r="A436" s="143"/>
      <c r="B436" s="82" t="s">
        <v>399</v>
      </c>
      <c r="C436" s="82">
        <v>1</v>
      </c>
      <c r="D436" s="82" t="s">
        <v>1239</v>
      </c>
      <c r="E436" s="82">
        <v>1</v>
      </c>
      <c r="F436" s="82" t="s">
        <v>1240</v>
      </c>
      <c r="G436" s="82" t="s">
        <v>445</v>
      </c>
      <c r="H436" s="82">
        <v>46</v>
      </c>
      <c r="I436" s="82">
        <v>23</v>
      </c>
      <c r="J436" s="76">
        <v>15</v>
      </c>
      <c r="K436" s="76">
        <v>20</v>
      </c>
      <c r="L436" s="76">
        <v>0</v>
      </c>
      <c r="M436" s="76">
        <v>20</v>
      </c>
    </row>
    <row r="437" spans="1:13" ht="15">
      <c r="A437" s="143"/>
      <c r="B437" s="82" t="s">
        <v>399</v>
      </c>
      <c r="C437" s="82">
        <v>1</v>
      </c>
      <c r="D437" s="82" t="s">
        <v>66</v>
      </c>
      <c r="E437" s="82">
        <v>1</v>
      </c>
      <c r="F437" s="82" t="s">
        <v>1241</v>
      </c>
      <c r="G437" s="82" t="s">
        <v>445</v>
      </c>
      <c r="H437" s="82">
        <v>46</v>
      </c>
      <c r="I437" s="82">
        <v>6.3</v>
      </c>
      <c r="J437" s="76">
        <v>8</v>
      </c>
      <c r="K437" s="76">
        <v>10</v>
      </c>
      <c r="L437" s="76">
        <v>0</v>
      </c>
      <c r="M437" s="76">
        <v>10</v>
      </c>
    </row>
    <row r="438" spans="1:13" ht="15">
      <c r="A438" s="143"/>
      <c r="B438" s="82" t="s">
        <v>399</v>
      </c>
      <c r="C438" s="82">
        <v>1</v>
      </c>
      <c r="D438" s="82" t="s">
        <v>1242</v>
      </c>
      <c r="E438" s="82">
        <v>1</v>
      </c>
      <c r="F438" s="82" t="s">
        <v>1243</v>
      </c>
      <c r="G438" s="82" t="s">
        <v>445</v>
      </c>
      <c r="H438" s="82">
        <v>46</v>
      </c>
      <c r="I438" s="82">
        <v>23</v>
      </c>
      <c r="J438" s="76">
        <v>20</v>
      </c>
      <c r="K438" s="76">
        <v>27</v>
      </c>
      <c r="L438" s="76">
        <v>33</v>
      </c>
      <c r="M438" s="76">
        <v>33</v>
      </c>
    </row>
    <row r="439" spans="1:13" ht="15">
      <c r="A439" s="143"/>
      <c r="B439" s="82" t="s">
        <v>399</v>
      </c>
      <c r="C439" s="82">
        <v>1</v>
      </c>
      <c r="D439" s="82" t="s">
        <v>1244</v>
      </c>
      <c r="E439" s="82">
        <v>1</v>
      </c>
      <c r="F439" s="82" t="s">
        <v>1245</v>
      </c>
      <c r="G439" s="82" t="s">
        <v>445</v>
      </c>
      <c r="H439" s="82">
        <v>46</v>
      </c>
      <c r="I439" s="82">
        <v>6.3</v>
      </c>
      <c r="J439" s="76">
        <v>15</v>
      </c>
      <c r="K439" s="76">
        <v>20</v>
      </c>
      <c r="L439" s="76">
        <v>0</v>
      </c>
      <c r="M439" s="76">
        <v>20</v>
      </c>
    </row>
    <row r="440" spans="1:13" ht="15">
      <c r="A440" s="143"/>
      <c r="B440" s="82" t="s">
        <v>399</v>
      </c>
      <c r="C440" s="82">
        <v>1</v>
      </c>
      <c r="D440" s="82" t="s">
        <v>1246</v>
      </c>
      <c r="E440" s="82">
        <v>1</v>
      </c>
      <c r="F440" s="82" t="s">
        <v>1247</v>
      </c>
      <c r="G440" s="82" t="s">
        <v>445</v>
      </c>
      <c r="H440" s="82">
        <v>138</v>
      </c>
      <c r="I440" s="82">
        <v>22.86</v>
      </c>
      <c r="J440" s="76">
        <v>17</v>
      </c>
      <c r="K440" s="76"/>
      <c r="L440" s="76"/>
      <c r="M440" s="76">
        <v>17</v>
      </c>
    </row>
    <row r="441" spans="1:13" ht="15">
      <c r="A441" s="143"/>
      <c r="B441" s="82" t="s">
        <v>399</v>
      </c>
      <c r="C441" s="82">
        <v>1</v>
      </c>
      <c r="D441" s="82" t="s">
        <v>1248</v>
      </c>
      <c r="E441" s="82">
        <v>1</v>
      </c>
      <c r="F441" s="82" t="s">
        <v>1249</v>
      </c>
      <c r="G441" s="82" t="s">
        <v>445</v>
      </c>
      <c r="H441" s="82">
        <v>46</v>
      </c>
      <c r="I441" s="82">
        <v>6.3</v>
      </c>
      <c r="J441" s="76">
        <v>15</v>
      </c>
      <c r="K441" s="76">
        <v>20</v>
      </c>
      <c r="L441" s="76">
        <v>0</v>
      </c>
      <c r="M441" s="76">
        <v>20</v>
      </c>
    </row>
    <row r="442" spans="1:13" ht="15">
      <c r="A442" s="143"/>
      <c r="B442" s="82" t="s">
        <v>399</v>
      </c>
      <c r="C442" s="82">
        <v>1</v>
      </c>
      <c r="D442" s="82" t="s">
        <v>1250</v>
      </c>
      <c r="E442" s="82">
        <v>1</v>
      </c>
      <c r="F442" s="82" t="s">
        <v>1251</v>
      </c>
      <c r="G442" s="82" t="s">
        <v>445</v>
      </c>
      <c r="H442" s="82">
        <v>46</v>
      </c>
      <c r="I442" s="82">
        <v>23</v>
      </c>
      <c r="J442" s="76">
        <v>8</v>
      </c>
      <c r="K442" s="76">
        <v>10</v>
      </c>
      <c r="L442" s="76"/>
      <c r="M442" s="76">
        <v>10</v>
      </c>
    </row>
    <row r="443" spans="1:13" ht="15">
      <c r="A443" s="143"/>
      <c r="B443" s="82" t="s">
        <v>399</v>
      </c>
      <c r="C443" s="141">
        <v>1</v>
      </c>
      <c r="D443" s="141" t="s">
        <v>708</v>
      </c>
      <c r="E443" s="141">
        <v>2</v>
      </c>
      <c r="F443" s="82" t="s">
        <v>1252</v>
      </c>
      <c r="G443" s="82" t="s">
        <v>445</v>
      </c>
      <c r="H443" s="82">
        <v>138</v>
      </c>
      <c r="I443" s="82">
        <v>23</v>
      </c>
      <c r="J443" s="76">
        <v>20</v>
      </c>
      <c r="K443" s="76">
        <v>27</v>
      </c>
      <c r="L443" s="76">
        <v>33</v>
      </c>
      <c r="M443" s="76">
        <v>33</v>
      </c>
    </row>
    <row r="444" spans="1:13" ht="15">
      <c r="A444" s="143"/>
      <c r="B444" s="82" t="s">
        <v>399</v>
      </c>
      <c r="C444" s="142"/>
      <c r="D444" s="142"/>
      <c r="E444" s="142"/>
      <c r="F444" s="82" t="s">
        <v>1252</v>
      </c>
      <c r="G444" s="82" t="s">
        <v>445</v>
      </c>
      <c r="H444" s="82">
        <v>138</v>
      </c>
      <c r="I444" s="82">
        <v>23</v>
      </c>
      <c r="J444" s="76">
        <v>20</v>
      </c>
      <c r="K444" s="76">
        <v>27</v>
      </c>
      <c r="L444" s="76">
        <v>33</v>
      </c>
      <c r="M444" s="76">
        <v>33</v>
      </c>
    </row>
    <row r="445" spans="1:13" ht="15">
      <c r="A445" s="143"/>
      <c r="B445" s="82" t="s">
        <v>399</v>
      </c>
      <c r="C445" s="141">
        <v>1</v>
      </c>
      <c r="D445" s="141" t="s">
        <v>1253</v>
      </c>
      <c r="E445" s="141">
        <v>2</v>
      </c>
      <c r="F445" s="82" t="s">
        <v>1254</v>
      </c>
      <c r="G445" s="82" t="s">
        <v>445</v>
      </c>
      <c r="H445" s="82">
        <v>46</v>
      </c>
      <c r="I445" s="82">
        <v>6.3</v>
      </c>
      <c r="J445" s="76">
        <v>15</v>
      </c>
      <c r="K445" s="76">
        <v>20</v>
      </c>
      <c r="L445" s="76">
        <v>0</v>
      </c>
      <c r="M445" s="76">
        <v>20</v>
      </c>
    </row>
    <row r="446" spans="1:13" ht="15">
      <c r="A446" s="143"/>
      <c r="B446" s="82" t="s">
        <v>399</v>
      </c>
      <c r="C446" s="142"/>
      <c r="D446" s="142"/>
      <c r="E446" s="142"/>
      <c r="F446" s="82" t="s">
        <v>1254</v>
      </c>
      <c r="G446" s="82" t="s">
        <v>445</v>
      </c>
      <c r="H446" s="82">
        <v>46</v>
      </c>
      <c r="I446" s="82">
        <v>6.3</v>
      </c>
      <c r="J446" s="76">
        <v>15</v>
      </c>
      <c r="K446" s="76">
        <v>20</v>
      </c>
      <c r="L446" s="76">
        <v>0</v>
      </c>
      <c r="M446" s="76">
        <v>20</v>
      </c>
    </row>
    <row r="447" spans="1:13" ht="15">
      <c r="A447" s="143"/>
      <c r="B447" s="82" t="s">
        <v>399</v>
      </c>
      <c r="C447" s="82">
        <v>1</v>
      </c>
      <c r="D447" s="82" t="s">
        <v>1255</v>
      </c>
      <c r="E447" s="82">
        <v>1</v>
      </c>
      <c r="F447" s="82" t="s">
        <v>1256</v>
      </c>
      <c r="G447" s="82" t="s">
        <v>445</v>
      </c>
      <c r="H447" s="82">
        <v>138</v>
      </c>
      <c r="I447" s="82">
        <v>23</v>
      </c>
      <c r="J447" s="76">
        <v>20</v>
      </c>
      <c r="K447" s="76">
        <v>27</v>
      </c>
      <c r="L447" s="76">
        <v>33</v>
      </c>
      <c r="M447" s="76">
        <v>33</v>
      </c>
    </row>
    <row r="448" spans="1:13" ht="15">
      <c r="A448" s="143"/>
      <c r="B448" s="82" t="s">
        <v>399</v>
      </c>
      <c r="C448" s="82">
        <v>1</v>
      </c>
      <c r="D448" s="82" t="s">
        <v>719</v>
      </c>
      <c r="E448" s="82">
        <v>1</v>
      </c>
      <c r="F448" s="82" t="s">
        <v>1257</v>
      </c>
      <c r="G448" s="82" t="s">
        <v>445</v>
      </c>
      <c r="H448" s="82">
        <v>46</v>
      </c>
      <c r="I448" s="82">
        <v>23</v>
      </c>
      <c r="J448" s="76">
        <v>20</v>
      </c>
      <c r="K448" s="76">
        <v>27</v>
      </c>
      <c r="L448" s="76">
        <v>33</v>
      </c>
      <c r="M448" s="76">
        <v>33</v>
      </c>
    </row>
    <row r="449" spans="1:13" ht="15">
      <c r="A449" s="143"/>
      <c r="B449" s="82" t="s">
        <v>399</v>
      </c>
      <c r="C449" s="82">
        <v>1</v>
      </c>
      <c r="D449" s="82" t="s">
        <v>1258</v>
      </c>
      <c r="E449" s="82">
        <v>1</v>
      </c>
      <c r="F449" s="82" t="s">
        <v>1259</v>
      </c>
      <c r="G449" s="82" t="s">
        <v>445</v>
      </c>
      <c r="H449" s="82">
        <v>46</v>
      </c>
      <c r="I449" s="82">
        <v>6.3</v>
      </c>
      <c r="J449" s="76">
        <v>15</v>
      </c>
      <c r="K449" s="76">
        <v>20</v>
      </c>
      <c r="L449" s="76">
        <v>0</v>
      </c>
      <c r="M449" s="76">
        <v>20</v>
      </c>
    </row>
    <row r="450" spans="1:13" ht="15">
      <c r="A450" s="143"/>
      <c r="B450" s="82" t="s">
        <v>399</v>
      </c>
      <c r="C450" s="141">
        <v>1</v>
      </c>
      <c r="D450" s="141" t="s">
        <v>1260</v>
      </c>
      <c r="E450" s="141">
        <v>2</v>
      </c>
      <c r="F450" s="82" t="s">
        <v>1261</v>
      </c>
      <c r="G450" s="82" t="s">
        <v>445</v>
      </c>
      <c r="H450" s="82">
        <v>46</v>
      </c>
      <c r="I450" s="82">
        <v>23</v>
      </c>
      <c r="J450" s="76">
        <v>15</v>
      </c>
      <c r="K450" s="76">
        <v>20</v>
      </c>
      <c r="L450" s="76">
        <v>0</v>
      </c>
      <c r="M450" s="76">
        <v>20</v>
      </c>
    </row>
    <row r="451" spans="1:13" ht="15">
      <c r="A451" s="143"/>
      <c r="B451" s="82" t="s">
        <v>399</v>
      </c>
      <c r="C451" s="142"/>
      <c r="D451" s="142"/>
      <c r="E451" s="142"/>
      <c r="F451" s="82" t="s">
        <v>1261</v>
      </c>
      <c r="G451" s="82" t="s">
        <v>445</v>
      </c>
      <c r="H451" s="82">
        <v>46</v>
      </c>
      <c r="I451" s="82">
        <v>23</v>
      </c>
      <c r="J451" s="76">
        <v>20</v>
      </c>
      <c r="K451" s="76">
        <v>27</v>
      </c>
      <c r="L451" s="76">
        <v>33</v>
      </c>
      <c r="M451" s="76">
        <v>33</v>
      </c>
    </row>
    <row r="452" spans="1:13" ht="15">
      <c r="A452" s="143"/>
      <c r="B452" s="82" t="s">
        <v>399</v>
      </c>
      <c r="C452" s="141">
        <v>1</v>
      </c>
      <c r="D452" s="141" t="s">
        <v>92</v>
      </c>
      <c r="E452" s="141">
        <v>3</v>
      </c>
      <c r="F452" s="82" t="s">
        <v>1262</v>
      </c>
      <c r="G452" s="82" t="s">
        <v>445</v>
      </c>
      <c r="H452" s="82">
        <v>46</v>
      </c>
      <c r="I452" s="82">
        <v>23</v>
      </c>
      <c r="J452" s="76">
        <v>15</v>
      </c>
      <c r="K452" s="76">
        <v>20</v>
      </c>
      <c r="L452" s="76">
        <v>0</v>
      </c>
      <c r="M452" s="76">
        <v>20</v>
      </c>
    </row>
    <row r="453" spans="1:13" ht="15">
      <c r="A453" s="143"/>
      <c r="B453" s="82" t="s">
        <v>399</v>
      </c>
      <c r="C453" s="143"/>
      <c r="D453" s="143"/>
      <c r="E453" s="143"/>
      <c r="F453" s="82" t="s">
        <v>1262</v>
      </c>
      <c r="G453" s="82" t="s">
        <v>445</v>
      </c>
      <c r="H453" s="82">
        <v>46</v>
      </c>
      <c r="I453" s="82">
        <v>23</v>
      </c>
      <c r="J453" s="76">
        <v>20</v>
      </c>
      <c r="K453" s="76">
        <v>27</v>
      </c>
      <c r="L453" s="76">
        <v>33</v>
      </c>
      <c r="M453" s="76">
        <v>33</v>
      </c>
    </row>
    <row r="454" spans="1:13" ht="15">
      <c r="A454" s="143"/>
      <c r="B454" s="82" t="s">
        <v>399</v>
      </c>
      <c r="C454" s="142"/>
      <c r="D454" s="142"/>
      <c r="E454" s="142"/>
      <c r="F454" s="82" t="s">
        <v>1262</v>
      </c>
      <c r="G454" s="82" t="s">
        <v>445</v>
      </c>
      <c r="H454" s="82">
        <v>138</v>
      </c>
      <c r="I454" s="82">
        <v>46</v>
      </c>
      <c r="J454" s="76">
        <v>45</v>
      </c>
      <c r="K454" s="76">
        <v>60</v>
      </c>
      <c r="L454" s="76">
        <v>75</v>
      </c>
      <c r="M454" s="76">
        <v>75</v>
      </c>
    </row>
    <row r="455" spans="1:13" ht="15">
      <c r="A455" s="143"/>
      <c r="B455" s="82" t="s">
        <v>399</v>
      </c>
      <c r="C455" s="141">
        <v>1</v>
      </c>
      <c r="D455" s="141" t="s">
        <v>365</v>
      </c>
      <c r="E455" s="141">
        <v>2</v>
      </c>
      <c r="F455" s="82" t="s">
        <v>1263</v>
      </c>
      <c r="G455" s="82" t="s">
        <v>445</v>
      </c>
      <c r="H455" s="82">
        <v>138</v>
      </c>
      <c r="I455" s="82">
        <v>46</v>
      </c>
      <c r="J455" s="76">
        <v>60</v>
      </c>
      <c r="K455" s="76">
        <v>80</v>
      </c>
      <c r="L455" s="76">
        <v>100</v>
      </c>
      <c r="M455" s="76">
        <v>100</v>
      </c>
    </row>
    <row r="456" spans="1:13" ht="15">
      <c r="A456" s="143"/>
      <c r="B456" s="82" t="s">
        <v>399</v>
      </c>
      <c r="C456" s="142"/>
      <c r="D456" s="142"/>
      <c r="E456" s="142"/>
      <c r="F456" s="82" t="s">
        <v>1263</v>
      </c>
      <c r="G456" s="82" t="s">
        <v>445</v>
      </c>
      <c r="H456" s="82">
        <v>138</v>
      </c>
      <c r="I456" s="82">
        <v>46</v>
      </c>
      <c r="J456" s="76">
        <v>60</v>
      </c>
      <c r="K456" s="76">
        <v>80</v>
      </c>
      <c r="L456" s="76">
        <v>100</v>
      </c>
      <c r="M456" s="76">
        <v>100</v>
      </c>
    </row>
    <row r="457" spans="1:13" ht="15">
      <c r="A457" s="143"/>
      <c r="B457" s="82" t="s">
        <v>399</v>
      </c>
      <c r="C457" s="82">
        <v>1</v>
      </c>
      <c r="D457" s="82" t="s">
        <v>1264</v>
      </c>
      <c r="E457" s="82">
        <v>1</v>
      </c>
      <c r="F457" s="82" t="s">
        <v>1265</v>
      </c>
      <c r="G457" s="82" t="s">
        <v>445</v>
      </c>
      <c r="H457" s="82">
        <v>138</v>
      </c>
      <c r="I457" s="82">
        <v>22.8</v>
      </c>
      <c r="J457" s="76">
        <v>20</v>
      </c>
      <c r="K457" s="76">
        <v>27</v>
      </c>
      <c r="L457" s="76">
        <v>33</v>
      </c>
      <c r="M457" s="76">
        <v>33</v>
      </c>
    </row>
    <row r="458" spans="1:13" ht="15">
      <c r="A458" s="143"/>
      <c r="B458" s="82" t="s">
        <v>399</v>
      </c>
      <c r="C458" s="141">
        <v>1</v>
      </c>
      <c r="D458" s="141" t="s">
        <v>1266</v>
      </c>
      <c r="E458" s="141">
        <v>2</v>
      </c>
      <c r="F458" s="82" t="s">
        <v>1267</v>
      </c>
      <c r="G458" s="82" t="s">
        <v>445</v>
      </c>
      <c r="H458" s="82">
        <v>46</v>
      </c>
      <c r="I458" s="82">
        <v>23</v>
      </c>
      <c r="J458" s="76">
        <v>20</v>
      </c>
      <c r="K458" s="76">
        <v>27</v>
      </c>
      <c r="L458" s="76">
        <v>33</v>
      </c>
      <c r="M458" s="76">
        <v>33</v>
      </c>
    </row>
    <row r="459" spans="1:13" ht="15">
      <c r="A459" s="143"/>
      <c r="B459" s="82" t="s">
        <v>399</v>
      </c>
      <c r="C459" s="142"/>
      <c r="D459" s="142"/>
      <c r="E459" s="142"/>
      <c r="F459" s="82" t="s">
        <v>1267</v>
      </c>
      <c r="G459" s="82" t="s">
        <v>445</v>
      </c>
      <c r="H459" s="82">
        <v>46</v>
      </c>
      <c r="I459" s="82">
        <v>23</v>
      </c>
      <c r="J459" s="76">
        <v>15</v>
      </c>
      <c r="K459" s="76">
        <v>20</v>
      </c>
      <c r="L459" s="76">
        <v>0</v>
      </c>
      <c r="M459" s="76">
        <v>20</v>
      </c>
    </row>
    <row r="460" spans="1:13" ht="15">
      <c r="A460" s="143"/>
      <c r="B460" s="82" t="s">
        <v>399</v>
      </c>
      <c r="C460" s="141">
        <v>1</v>
      </c>
      <c r="D460" s="141" t="s">
        <v>1268</v>
      </c>
      <c r="E460" s="141">
        <v>2</v>
      </c>
      <c r="F460" s="82" t="s">
        <v>490</v>
      </c>
      <c r="G460" s="82" t="s">
        <v>445</v>
      </c>
      <c r="H460" s="82">
        <v>138</v>
      </c>
      <c r="I460" s="82">
        <v>46</v>
      </c>
      <c r="J460" s="76">
        <v>60</v>
      </c>
      <c r="K460" s="76">
        <v>80</v>
      </c>
      <c r="L460" s="76">
        <v>100</v>
      </c>
      <c r="M460" s="76">
        <v>100</v>
      </c>
    </row>
    <row r="461" spans="1:13" ht="15">
      <c r="A461" s="143"/>
      <c r="B461" s="82" t="s">
        <v>399</v>
      </c>
      <c r="C461" s="142"/>
      <c r="D461" s="142"/>
      <c r="E461" s="142"/>
      <c r="F461" s="82" t="s">
        <v>561</v>
      </c>
      <c r="G461" s="82" t="s">
        <v>445</v>
      </c>
      <c r="H461" s="82">
        <v>138</v>
      </c>
      <c r="I461" s="82">
        <v>46</v>
      </c>
      <c r="J461" s="76">
        <v>60</v>
      </c>
      <c r="K461" s="76">
        <v>80</v>
      </c>
      <c r="L461" s="76">
        <v>100</v>
      </c>
      <c r="M461" s="76">
        <v>100</v>
      </c>
    </row>
    <row r="462" spans="1:13" ht="15">
      <c r="A462" s="143"/>
      <c r="B462" s="83" t="s">
        <v>748</v>
      </c>
      <c r="C462" s="84">
        <f>SUM(C404:C461)</f>
        <v>43</v>
      </c>
      <c r="D462" s="84"/>
      <c r="E462" s="84">
        <f>SUM(E404:E461)</f>
        <v>58</v>
      </c>
      <c r="F462" s="83"/>
      <c r="G462" s="83"/>
      <c r="H462" s="83"/>
      <c r="I462" s="83"/>
      <c r="J462" s="88">
        <f>SUM(J404:J461)</f>
        <v>1196</v>
      </c>
      <c r="K462" s="88">
        <f>SUM(K404:K461)</f>
        <v>1576</v>
      </c>
      <c r="L462" s="88">
        <f>SUM(L404:L461)</f>
        <v>1321</v>
      </c>
      <c r="M462" s="88">
        <f>SUM(M404:M461)</f>
        <v>1844</v>
      </c>
    </row>
    <row r="463" spans="1:13" ht="15">
      <c r="A463" s="143"/>
      <c r="B463" s="82" t="s">
        <v>405</v>
      </c>
      <c r="C463" s="82">
        <v>1</v>
      </c>
      <c r="D463" s="82" t="s">
        <v>406</v>
      </c>
      <c r="E463" s="82">
        <v>1</v>
      </c>
      <c r="F463" s="82" t="s">
        <v>1269</v>
      </c>
      <c r="G463" s="82" t="s">
        <v>445</v>
      </c>
      <c r="H463" s="82">
        <v>69</v>
      </c>
      <c r="I463" s="82">
        <v>13.8</v>
      </c>
      <c r="J463" s="76">
        <v>10</v>
      </c>
      <c r="K463" s="76">
        <v>12.5</v>
      </c>
      <c r="L463" s="76">
        <v>0</v>
      </c>
      <c r="M463" s="76">
        <v>12.5</v>
      </c>
    </row>
    <row r="464" spans="1:13" ht="15">
      <c r="A464" s="143"/>
      <c r="B464" s="82" t="s">
        <v>405</v>
      </c>
      <c r="C464" s="82">
        <v>1</v>
      </c>
      <c r="D464" s="82" t="s">
        <v>1270</v>
      </c>
      <c r="E464" s="82">
        <v>1</v>
      </c>
      <c r="F464" s="82" t="s">
        <v>1271</v>
      </c>
      <c r="G464" s="82" t="s">
        <v>445</v>
      </c>
      <c r="H464" s="82">
        <v>69</v>
      </c>
      <c r="I464" s="82">
        <v>13.8</v>
      </c>
      <c r="J464" s="76">
        <v>5</v>
      </c>
      <c r="K464" s="76">
        <v>0</v>
      </c>
      <c r="L464" s="76">
        <v>0</v>
      </c>
      <c r="M464" s="76">
        <v>5</v>
      </c>
    </row>
    <row r="465" spans="1:13" ht="15">
      <c r="A465" s="143"/>
      <c r="B465" s="82" t="s">
        <v>405</v>
      </c>
      <c r="C465" s="82">
        <v>1</v>
      </c>
      <c r="D465" s="82" t="s">
        <v>1272</v>
      </c>
      <c r="E465" s="82">
        <v>1</v>
      </c>
      <c r="F465" s="82" t="s">
        <v>1273</v>
      </c>
      <c r="G465" s="82" t="s">
        <v>445</v>
      </c>
      <c r="H465" s="82">
        <v>69</v>
      </c>
      <c r="I465" s="82">
        <v>13.8</v>
      </c>
      <c r="J465" s="76">
        <v>5</v>
      </c>
      <c r="K465" s="76">
        <v>6.25</v>
      </c>
      <c r="L465" s="76">
        <v>0</v>
      </c>
      <c r="M465" s="76">
        <v>6.25</v>
      </c>
    </row>
    <row r="466" spans="1:13" ht="15">
      <c r="A466" s="143"/>
      <c r="B466" s="82" t="s">
        <v>405</v>
      </c>
      <c r="C466" s="82">
        <v>1</v>
      </c>
      <c r="D466" s="82" t="s">
        <v>1274</v>
      </c>
      <c r="E466" s="82">
        <v>1</v>
      </c>
      <c r="F466" s="82" t="s">
        <v>1275</v>
      </c>
      <c r="G466" s="82" t="s">
        <v>445</v>
      </c>
      <c r="H466" s="82">
        <v>69</v>
      </c>
      <c r="I466" s="82">
        <v>13.8</v>
      </c>
      <c r="J466" s="76">
        <v>5</v>
      </c>
      <c r="K466" s="76">
        <v>6.25</v>
      </c>
      <c r="L466" s="76">
        <v>0</v>
      </c>
      <c r="M466" s="76">
        <v>6.25</v>
      </c>
    </row>
    <row r="467" spans="1:13" ht="15">
      <c r="A467" s="143"/>
      <c r="B467" s="82" t="s">
        <v>405</v>
      </c>
      <c r="C467" s="82">
        <v>1</v>
      </c>
      <c r="D467" s="82" t="s">
        <v>1276</v>
      </c>
      <c r="E467" s="82">
        <v>1</v>
      </c>
      <c r="F467" s="82" t="s">
        <v>1277</v>
      </c>
      <c r="G467" s="82" t="s">
        <v>445</v>
      </c>
      <c r="H467" s="82">
        <v>69</v>
      </c>
      <c r="I467" s="82">
        <v>13.8</v>
      </c>
      <c r="J467" s="76">
        <v>15</v>
      </c>
      <c r="K467" s="76">
        <v>18.75</v>
      </c>
      <c r="L467" s="76">
        <v>0</v>
      </c>
      <c r="M467" s="76">
        <v>18.75</v>
      </c>
    </row>
    <row r="468" spans="1:13" ht="15">
      <c r="A468" s="143"/>
      <c r="B468" s="82" t="s">
        <v>405</v>
      </c>
      <c r="C468" s="141">
        <v>1</v>
      </c>
      <c r="D468" s="141" t="s">
        <v>1278</v>
      </c>
      <c r="E468" s="141">
        <v>2</v>
      </c>
      <c r="F468" s="82" t="s">
        <v>1279</v>
      </c>
      <c r="G468" s="82" t="s">
        <v>445</v>
      </c>
      <c r="H468" s="82">
        <v>69</v>
      </c>
      <c r="I468" s="82">
        <v>13.8</v>
      </c>
      <c r="J468" s="76">
        <v>1.5</v>
      </c>
      <c r="K468" s="76">
        <v>0</v>
      </c>
      <c r="L468" s="76">
        <v>0</v>
      </c>
      <c r="M468" s="76">
        <v>1.5</v>
      </c>
    </row>
    <row r="469" spans="1:13" ht="15">
      <c r="A469" s="143"/>
      <c r="B469" s="82" t="s">
        <v>405</v>
      </c>
      <c r="C469" s="142"/>
      <c r="D469" s="142"/>
      <c r="E469" s="142"/>
      <c r="F469" s="82" t="s">
        <v>1280</v>
      </c>
      <c r="G469" s="82" t="s">
        <v>445</v>
      </c>
      <c r="H469" s="82">
        <v>69</v>
      </c>
      <c r="I469" s="82">
        <v>13.8</v>
      </c>
      <c r="J469" s="76">
        <v>10</v>
      </c>
      <c r="K469" s="76">
        <v>12.5</v>
      </c>
      <c r="L469" s="76">
        <v>0</v>
      </c>
      <c r="M469" s="76">
        <v>12.5</v>
      </c>
    </row>
    <row r="470" spans="1:13" ht="15">
      <c r="A470" s="143"/>
      <c r="B470" s="82" t="s">
        <v>405</v>
      </c>
      <c r="C470" s="82">
        <v>1</v>
      </c>
      <c r="D470" s="82" t="s">
        <v>1281</v>
      </c>
      <c r="E470" s="82">
        <v>1</v>
      </c>
      <c r="F470" s="82" t="s">
        <v>1282</v>
      </c>
      <c r="G470" s="82" t="s">
        <v>445</v>
      </c>
      <c r="H470" s="82">
        <v>69</v>
      </c>
      <c r="I470" s="82">
        <v>13.8</v>
      </c>
      <c r="J470" s="76">
        <v>5</v>
      </c>
      <c r="K470" s="76">
        <v>6.25</v>
      </c>
      <c r="L470" s="76">
        <v>0</v>
      </c>
      <c r="M470" s="76">
        <v>6.25</v>
      </c>
    </row>
    <row r="471" spans="1:13" ht="15">
      <c r="A471" s="143"/>
      <c r="B471" s="82" t="s">
        <v>405</v>
      </c>
      <c r="C471" s="82">
        <v>1</v>
      </c>
      <c r="D471" s="82" t="s">
        <v>1283</v>
      </c>
      <c r="E471" s="82">
        <v>1</v>
      </c>
      <c r="F471" s="82" t="s">
        <v>1284</v>
      </c>
      <c r="G471" s="82" t="s">
        <v>445</v>
      </c>
      <c r="H471" s="82">
        <v>69</v>
      </c>
      <c r="I471" s="82">
        <v>13.8</v>
      </c>
      <c r="J471" s="76">
        <v>10</v>
      </c>
      <c r="K471" s="76">
        <v>12.5</v>
      </c>
      <c r="L471" s="76">
        <v>0</v>
      </c>
      <c r="M471" s="76">
        <v>12.5</v>
      </c>
    </row>
    <row r="472" spans="1:13" ht="15">
      <c r="A472" s="143"/>
      <c r="B472" s="82" t="s">
        <v>405</v>
      </c>
      <c r="C472" s="82">
        <v>1</v>
      </c>
      <c r="D472" s="82" t="s">
        <v>315</v>
      </c>
      <c r="E472" s="82">
        <v>1</v>
      </c>
      <c r="F472" s="82" t="s">
        <v>1285</v>
      </c>
      <c r="G472" s="82" t="s">
        <v>445</v>
      </c>
      <c r="H472" s="82">
        <v>69</v>
      </c>
      <c r="I472" s="82">
        <v>13.8</v>
      </c>
      <c r="J472" s="76">
        <v>15</v>
      </c>
      <c r="K472" s="76">
        <v>18.75</v>
      </c>
      <c r="L472" s="76">
        <v>0</v>
      </c>
      <c r="M472" s="76">
        <v>18.75</v>
      </c>
    </row>
    <row r="473" spans="1:13" ht="15">
      <c r="A473" s="143"/>
      <c r="B473" s="82" t="s">
        <v>405</v>
      </c>
      <c r="C473" s="82">
        <v>1</v>
      </c>
      <c r="D473" s="82" t="s">
        <v>1286</v>
      </c>
      <c r="E473" s="82">
        <v>1</v>
      </c>
      <c r="F473" s="82" t="s">
        <v>1287</v>
      </c>
      <c r="G473" s="82" t="s">
        <v>445</v>
      </c>
      <c r="H473" s="82">
        <v>69</v>
      </c>
      <c r="I473" s="82">
        <v>13.8</v>
      </c>
      <c r="J473" s="76">
        <v>15</v>
      </c>
      <c r="K473" s="76">
        <v>18.5</v>
      </c>
      <c r="L473" s="76">
        <v>0</v>
      </c>
      <c r="M473" s="76">
        <v>18.5</v>
      </c>
    </row>
    <row r="474" spans="1:13" ht="15">
      <c r="A474" s="143"/>
      <c r="B474" s="82" t="s">
        <v>405</v>
      </c>
      <c r="C474" s="82">
        <v>1</v>
      </c>
      <c r="D474" s="82" t="s">
        <v>1288</v>
      </c>
      <c r="E474" s="82">
        <v>1</v>
      </c>
      <c r="F474" s="82" t="s">
        <v>1289</v>
      </c>
      <c r="G474" s="82" t="s">
        <v>445</v>
      </c>
      <c r="H474" s="82">
        <v>69</v>
      </c>
      <c r="I474" s="82">
        <v>13.8</v>
      </c>
      <c r="J474" s="76">
        <v>15</v>
      </c>
      <c r="K474" s="76">
        <v>18.75</v>
      </c>
      <c r="L474" s="76">
        <v>0</v>
      </c>
      <c r="M474" s="76">
        <v>18.75</v>
      </c>
    </row>
    <row r="475" spans="1:13" ht="15">
      <c r="A475" s="143"/>
      <c r="B475" s="83" t="s">
        <v>1290</v>
      </c>
      <c r="C475" s="83">
        <f>SUM(C463:C474)</f>
        <v>11</v>
      </c>
      <c r="D475" s="83"/>
      <c r="E475" s="83">
        <f>SUM(E463:E474)</f>
        <v>12</v>
      </c>
      <c r="F475" s="83"/>
      <c r="G475" s="83"/>
      <c r="H475" s="83"/>
      <c r="I475" s="83"/>
      <c r="J475" s="85">
        <f>SUM(J463:J474)</f>
        <v>111.5</v>
      </c>
      <c r="K475" s="85">
        <f>SUM(K463:K474)</f>
        <v>131</v>
      </c>
      <c r="L475" s="85">
        <f>SUM(L463:L474)</f>
        <v>0</v>
      </c>
      <c r="M475" s="85">
        <f>SUM(M463:M474)</f>
        <v>137.5</v>
      </c>
    </row>
    <row r="476" spans="1:13" ht="15">
      <c r="A476" s="143"/>
      <c r="B476" s="82" t="s">
        <v>409</v>
      </c>
      <c r="C476" s="82">
        <v>1</v>
      </c>
      <c r="D476" s="82" t="s">
        <v>1291</v>
      </c>
      <c r="E476" s="82">
        <v>1</v>
      </c>
      <c r="F476" s="82" t="s">
        <v>490</v>
      </c>
      <c r="G476" s="82" t="s">
        <v>445</v>
      </c>
      <c r="H476" s="82">
        <v>69</v>
      </c>
      <c r="I476" s="82">
        <v>13.8</v>
      </c>
      <c r="J476" s="76">
        <v>5</v>
      </c>
      <c r="K476" s="76">
        <v>6.25</v>
      </c>
      <c r="L476" s="76"/>
      <c r="M476" s="76">
        <v>6.25</v>
      </c>
    </row>
    <row r="477" spans="1:13" ht="15">
      <c r="A477" s="143"/>
      <c r="B477" s="82" t="s">
        <v>409</v>
      </c>
      <c r="C477" s="82">
        <v>1</v>
      </c>
      <c r="D477" s="82" t="s">
        <v>1292</v>
      </c>
      <c r="E477" s="82">
        <v>1</v>
      </c>
      <c r="F477" s="82" t="s">
        <v>490</v>
      </c>
      <c r="G477" s="82" t="s">
        <v>445</v>
      </c>
      <c r="H477" s="82">
        <v>69</v>
      </c>
      <c r="I477" s="82">
        <v>13.8</v>
      </c>
      <c r="J477" s="76">
        <v>5</v>
      </c>
      <c r="K477" s="76">
        <v>6.25</v>
      </c>
      <c r="L477" s="76">
        <v>0</v>
      </c>
      <c r="M477" s="76">
        <v>6.25</v>
      </c>
    </row>
    <row r="478" spans="1:13" ht="15">
      <c r="A478" s="143"/>
      <c r="B478" s="82" t="s">
        <v>409</v>
      </c>
      <c r="C478" s="82">
        <v>1</v>
      </c>
      <c r="D478" s="82" t="s">
        <v>1293</v>
      </c>
      <c r="E478" s="82">
        <v>1</v>
      </c>
      <c r="F478" s="82" t="s">
        <v>490</v>
      </c>
      <c r="G478" s="82" t="s">
        <v>445</v>
      </c>
      <c r="H478" s="82">
        <v>69</v>
      </c>
      <c r="I478" s="82">
        <v>13.8</v>
      </c>
      <c r="J478" s="76">
        <v>2.5</v>
      </c>
      <c r="K478" s="76">
        <v>3.125</v>
      </c>
      <c r="L478" s="76">
        <v>0</v>
      </c>
      <c r="M478" s="76">
        <v>3.125</v>
      </c>
    </row>
    <row r="479" spans="1:13" ht="15">
      <c r="A479" s="143"/>
      <c r="B479" s="82" t="s">
        <v>409</v>
      </c>
      <c r="C479" s="141">
        <v>1</v>
      </c>
      <c r="D479" s="141" t="s">
        <v>411</v>
      </c>
      <c r="E479" s="141">
        <v>2</v>
      </c>
      <c r="F479" s="82" t="s">
        <v>490</v>
      </c>
      <c r="G479" s="82" t="s">
        <v>445</v>
      </c>
      <c r="H479" s="82">
        <v>69</v>
      </c>
      <c r="I479" s="82">
        <v>13.8</v>
      </c>
      <c r="J479" s="76">
        <v>5</v>
      </c>
      <c r="K479" s="76">
        <v>6.25</v>
      </c>
      <c r="L479" s="76">
        <v>0</v>
      </c>
      <c r="M479" s="76">
        <v>6.25</v>
      </c>
    </row>
    <row r="480" spans="1:13" ht="15">
      <c r="A480" s="143"/>
      <c r="B480" s="82" t="s">
        <v>409</v>
      </c>
      <c r="C480" s="142"/>
      <c r="D480" s="142"/>
      <c r="E480" s="142"/>
      <c r="F480" s="82" t="s">
        <v>561</v>
      </c>
      <c r="G480" s="82" t="s">
        <v>445</v>
      </c>
      <c r="H480" s="82">
        <v>69</v>
      </c>
      <c r="I480" s="82">
        <v>13.8</v>
      </c>
      <c r="J480" s="76">
        <v>10</v>
      </c>
      <c r="K480" s="76">
        <v>12.5</v>
      </c>
      <c r="L480" s="76">
        <v>0</v>
      </c>
      <c r="M480" s="76">
        <v>12.5</v>
      </c>
    </row>
    <row r="481" spans="1:13" ht="15">
      <c r="A481" s="143"/>
      <c r="B481" s="82" t="s">
        <v>409</v>
      </c>
      <c r="C481" s="82">
        <v>1</v>
      </c>
      <c r="D481" s="82" t="s">
        <v>1294</v>
      </c>
      <c r="E481" s="82">
        <v>1</v>
      </c>
      <c r="F481" s="82" t="s">
        <v>490</v>
      </c>
      <c r="G481" s="82" t="s">
        <v>445</v>
      </c>
      <c r="H481" s="82">
        <v>69</v>
      </c>
      <c r="I481" s="82">
        <v>13.8</v>
      </c>
      <c r="J481" s="76">
        <v>2.5</v>
      </c>
      <c r="K481" s="76">
        <v>3.125</v>
      </c>
      <c r="L481" s="76"/>
      <c r="M481" s="76">
        <v>3.125</v>
      </c>
    </row>
    <row r="482" spans="1:13" ht="15">
      <c r="A482" s="143"/>
      <c r="B482" s="82" t="s">
        <v>409</v>
      </c>
      <c r="C482" s="82">
        <v>1</v>
      </c>
      <c r="D482" s="82" t="s">
        <v>1295</v>
      </c>
      <c r="E482" s="82">
        <v>1</v>
      </c>
      <c r="F482" s="82" t="s">
        <v>490</v>
      </c>
      <c r="G482" s="82" t="s">
        <v>445</v>
      </c>
      <c r="H482" s="82">
        <v>69</v>
      </c>
      <c r="I482" s="82">
        <v>13.8</v>
      </c>
      <c r="J482" s="76">
        <v>0.8</v>
      </c>
      <c r="K482" s="76">
        <v>0</v>
      </c>
      <c r="L482" s="76">
        <v>0</v>
      </c>
      <c r="M482" s="76">
        <v>0.8</v>
      </c>
    </row>
    <row r="483" spans="1:13" ht="15">
      <c r="A483" s="143"/>
      <c r="B483" s="82" t="s">
        <v>409</v>
      </c>
      <c r="C483" s="82">
        <v>1</v>
      </c>
      <c r="D483" s="82" t="s">
        <v>675</v>
      </c>
      <c r="E483" s="82">
        <v>1</v>
      </c>
      <c r="F483" s="82" t="s">
        <v>490</v>
      </c>
      <c r="G483" s="82" t="s">
        <v>445</v>
      </c>
      <c r="H483" s="82">
        <v>69</v>
      </c>
      <c r="I483" s="82">
        <v>22</v>
      </c>
      <c r="J483" s="76">
        <v>10</v>
      </c>
      <c r="K483" s="76">
        <v>12.5</v>
      </c>
      <c r="L483" s="76">
        <v>0</v>
      </c>
      <c r="M483" s="76">
        <v>12.5</v>
      </c>
    </row>
    <row r="484" spans="1:13" ht="15">
      <c r="A484" s="143"/>
      <c r="B484" s="82" t="s">
        <v>409</v>
      </c>
      <c r="C484" s="82">
        <v>1</v>
      </c>
      <c r="D484" s="82" t="s">
        <v>1296</v>
      </c>
      <c r="E484" s="82">
        <v>1</v>
      </c>
      <c r="F484" s="82" t="s">
        <v>490</v>
      </c>
      <c r="G484" s="82" t="s">
        <v>445</v>
      </c>
      <c r="H484" s="82">
        <v>69</v>
      </c>
      <c r="I484" s="82">
        <v>22</v>
      </c>
      <c r="J484" s="76">
        <v>5</v>
      </c>
      <c r="K484" s="76">
        <v>6.25</v>
      </c>
      <c r="L484" s="76">
        <v>0</v>
      </c>
      <c r="M484" s="76">
        <v>6.25</v>
      </c>
    </row>
    <row r="485" spans="1:13" ht="15">
      <c r="A485" s="143"/>
      <c r="B485" s="82" t="s">
        <v>409</v>
      </c>
      <c r="C485" s="82">
        <v>1</v>
      </c>
      <c r="D485" s="82" t="s">
        <v>1297</v>
      </c>
      <c r="E485" s="82">
        <v>1</v>
      </c>
      <c r="F485" s="82" t="s">
        <v>490</v>
      </c>
      <c r="G485" s="82" t="s">
        <v>445</v>
      </c>
      <c r="H485" s="82">
        <v>69</v>
      </c>
      <c r="I485" s="82">
        <v>13.8</v>
      </c>
      <c r="J485" s="76">
        <v>2.5</v>
      </c>
      <c r="K485" s="76">
        <v>3.125</v>
      </c>
      <c r="L485" s="76">
        <v>0</v>
      </c>
      <c r="M485" s="76">
        <v>3.125</v>
      </c>
    </row>
    <row r="486" spans="1:13" ht="15">
      <c r="A486" s="143"/>
      <c r="B486" s="82" t="s">
        <v>409</v>
      </c>
      <c r="C486" s="82">
        <v>1</v>
      </c>
      <c r="D486" s="82" t="s">
        <v>1298</v>
      </c>
      <c r="E486" s="82">
        <v>1</v>
      </c>
      <c r="F486" s="82" t="s">
        <v>490</v>
      </c>
      <c r="G486" s="82" t="s">
        <v>445</v>
      </c>
      <c r="H486" s="82">
        <v>69</v>
      </c>
      <c r="I486" s="82">
        <v>13.8</v>
      </c>
      <c r="J486" s="76">
        <v>5</v>
      </c>
      <c r="K486" s="76">
        <v>6.25</v>
      </c>
      <c r="L486" s="76">
        <v>0</v>
      </c>
      <c r="M486" s="76">
        <v>6.25</v>
      </c>
    </row>
    <row r="487" spans="1:13" ht="15">
      <c r="A487" s="143"/>
      <c r="B487" s="82" t="s">
        <v>409</v>
      </c>
      <c r="C487" s="82">
        <v>1</v>
      </c>
      <c r="D487" s="82" t="s">
        <v>1009</v>
      </c>
      <c r="E487" s="82">
        <v>1</v>
      </c>
      <c r="F487" s="82" t="s">
        <v>490</v>
      </c>
      <c r="G487" s="82" t="s">
        <v>445</v>
      </c>
      <c r="H487" s="82">
        <v>69</v>
      </c>
      <c r="I487" s="82">
        <v>13.8</v>
      </c>
      <c r="J487" s="76">
        <v>10</v>
      </c>
      <c r="K487" s="76">
        <v>12.5</v>
      </c>
      <c r="L487" s="76">
        <v>0</v>
      </c>
      <c r="M487" s="76">
        <v>12.5</v>
      </c>
    </row>
    <row r="488" spans="1:13" ht="15">
      <c r="A488" s="143"/>
      <c r="B488" s="82" t="s">
        <v>409</v>
      </c>
      <c r="C488" s="141">
        <v>1</v>
      </c>
      <c r="D488" s="141" t="s">
        <v>1299</v>
      </c>
      <c r="E488" s="141">
        <v>2</v>
      </c>
      <c r="F488" s="82" t="s">
        <v>490</v>
      </c>
      <c r="G488" s="82" t="s">
        <v>445</v>
      </c>
      <c r="H488" s="82">
        <v>69</v>
      </c>
      <c r="I488" s="82">
        <v>13.8</v>
      </c>
      <c r="J488" s="76">
        <v>10</v>
      </c>
      <c r="K488" s="76">
        <v>12.5</v>
      </c>
      <c r="L488" s="76">
        <v>0</v>
      </c>
      <c r="M488" s="76">
        <v>12.5</v>
      </c>
    </row>
    <row r="489" spans="1:13" ht="15">
      <c r="A489" s="143"/>
      <c r="B489" s="82" t="s">
        <v>409</v>
      </c>
      <c r="C489" s="142"/>
      <c r="D489" s="142"/>
      <c r="E489" s="142"/>
      <c r="F489" s="82" t="s">
        <v>561</v>
      </c>
      <c r="G489" s="82" t="s">
        <v>445</v>
      </c>
      <c r="H489" s="82">
        <v>69</v>
      </c>
      <c r="I489" s="82">
        <v>13.8</v>
      </c>
      <c r="J489" s="76">
        <v>10</v>
      </c>
      <c r="K489" s="76">
        <v>12.5</v>
      </c>
      <c r="L489" s="76"/>
      <c r="M489" s="76">
        <v>12.5</v>
      </c>
    </row>
    <row r="490" spans="1:13" ht="15">
      <c r="A490" s="143"/>
      <c r="B490" s="82" t="s">
        <v>409</v>
      </c>
      <c r="C490" s="82">
        <v>1</v>
      </c>
      <c r="D490" s="82" t="s">
        <v>1300</v>
      </c>
      <c r="E490" s="82">
        <v>1</v>
      </c>
      <c r="F490" s="82" t="s">
        <v>490</v>
      </c>
      <c r="G490" s="82" t="s">
        <v>445</v>
      </c>
      <c r="H490" s="82">
        <v>69</v>
      </c>
      <c r="I490" s="82">
        <v>22</v>
      </c>
      <c r="J490" s="76">
        <v>2.5</v>
      </c>
      <c r="K490" s="76">
        <v>3.125</v>
      </c>
      <c r="L490" s="76">
        <v>0</v>
      </c>
      <c r="M490" s="76">
        <v>3.125</v>
      </c>
    </row>
    <row r="491" spans="1:13" ht="15">
      <c r="A491" s="143"/>
      <c r="B491" s="82" t="s">
        <v>409</v>
      </c>
      <c r="C491" s="82">
        <v>1</v>
      </c>
      <c r="D491" s="82" t="s">
        <v>1301</v>
      </c>
      <c r="E491" s="82">
        <v>1</v>
      </c>
      <c r="F491" s="82" t="s">
        <v>490</v>
      </c>
      <c r="G491" s="82" t="s">
        <v>445</v>
      </c>
      <c r="H491" s="82">
        <v>69</v>
      </c>
      <c r="I491" s="82">
        <v>13.8</v>
      </c>
      <c r="J491" s="76">
        <v>5</v>
      </c>
      <c r="K491" s="76">
        <v>6.25</v>
      </c>
      <c r="L491" s="76">
        <v>0</v>
      </c>
      <c r="M491" s="76">
        <v>6.25</v>
      </c>
    </row>
    <row r="492" spans="1:13" ht="15">
      <c r="A492" s="143"/>
      <c r="B492" s="82" t="s">
        <v>409</v>
      </c>
      <c r="C492" s="82">
        <v>1</v>
      </c>
      <c r="D492" s="82" t="s">
        <v>1040</v>
      </c>
      <c r="E492" s="82">
        <v>1</v>
      </c>
      <c r="F492" s="82" t="s">
        <v>490</v>
      </c>
      <c r="G492" s="82" t="s">
        <v>445</v>
      </c>
      <c r="H492" s="82">
        <v>69</v>
      </c>
      <c r="I492" s="82">
        <v>13.8</v>
      </c>
      <c r="J492" s="76">
        <v>1</v>
      </c>
      <c r="K492" s="76">
        <v>0</v>
      </c>
      <c r="L492" s="76">
        <v>0</v>
      </c>
      <c r="M492" s="76">
        <v>1</v>
      </c>
    </row>
    <row r="493" spans="1:13" ht="15">
      <c r="A493" s="143"/>
      <c r="B493" s="82" t="s">
        <v>409</v>
      </c>
      <c r="C493" s="141">
        <v>1</v>
      </c>
      <c r="D493" s="141" t="s">
        <v>1302</v>
      </c>
      <c r="E493" s="141">
        <v>3</v>
      </c>
      <c r="F493" s="82" t="s">
        <v>490</v>
      </c>
      <c r="G493" s="82" t="s">
        <v>445</v>
      </c>
      <c r="H493" s="82">
        <v>69</v>
      </c>
      <c r="I493" s="82">
        <v>13.8</v>
      </c>
      <c r="J493" s="76">
        <v>10</v>
      </c>
      <c r="K493" s="76">
        <v>0</v>
      </c>
      <c r="L493" s="76">
        <v>0</v>
      </c>
      <c r="M493" s="76">
        <v>10</v>
      </c>
    </row>
    <row r="494" spans="1:13" ht="15">
      <c r="A494" s="143"/>
      <c r="B494" s="82" t="s">
        <v>409</v>
      </c>
      <c r="C494" s="143"/>
      <c r="D494" s="143"/>
      <c r="E494" s="143"/>
      <c r="F494" s="82" t="s">
        <v>561</v>
      </c>
      <c r="G494" s="82" t="s">
        <v>445</v>
      </c>
      <c r="H494" s="82">
        <v>69</v>
      </c>
      <c r="I494" s="82">
        <v>22</v>
      </c>
      <c r="J494" s="76">
        <v>5</v>
      </c>
      <c r="K494" s="76">
        <v>6.25</v>
      </c>
      <c r="L494" s="76">
        <v>0</v>
      </c>
      <c r="M494" s="76">
        <v>6.25</v>
      </c>
    </row>
    <row r="495" spans="1:13" ht="15">
      <c r="A495" s="143"/>
      <c r="B495" s="82" t="s">
        <v>409</v>
      </c>
      <c r="C495" s="142"/>
      <c r="D495" s="142"/>
      <c r="E495" s="142"/>
      <c r="F495" s="82" t="s">
        <v>562</v>
      </c>
      <c r="G495" s="82" t="s">
        <v>445</v>
      </c>
      <c r="H495" s="82">
        <v>69</v>
      </c>
      <c r="I495" s="82">
        <v>13.8</v>
      </c>
      <c r="J495" s="76">
        <v>10</v>
      </c>
      <c r="K495" s="76">
        <v>12.5</v>
      </c>
      <c r="L495" s="76">
        <v>0</v>
      </c>
      <c r="M495" s="76">
        <v>12.5</v>
      </c>
    </row>
    <row r="496" spans="1:13" ht="15">
      <c r="A496" s="143"/>
      <c r="B496" s="82" t="s">
        <v>409</v>
      </c>
      <c r="C496" s="82">
        <v>1</v>
      </c>
      <c r="D496" s="82" t="s">
        <v>1303</v>
      </c>
      <c r="E496" s="82">
        <v>1</v>
      </c>
      <c r="F496" s="82" t="s">
        <v>490</v>
      </c>
      <c r="G496" s="82" t="s">
        <v>445</v>
      </c>
      <c r="H496" s="82">
        <v>69</v>
      </c>
      <c r="I496" s="82">
        <v>13.8</v>
      </c>
      <c r="J496" s="76">
        <v>5</v>
      </c>
      <c r="K496" s="76">
        <v>6.25</v>
      </c>
      <c r="L496" s="76">
        <v>0</v>
      </c>
      <c r="M496" s="76">
        <v>6.25</v>
      </c>
    </row>
    <row r="497" spans="1:13" ht="15">
      <c r="A497" s="143"/>
      <c r="B497" s="82" t="s">
        <v>409</v>
      </c>
      <c r="C497" s="82">
        <v>1</v>
      </c>
      <c r="D497" s="82" t="s">
        <v>1304</v>
      </c>
      <c r="E497" s="82">
        <v>1</v>
      </c>
      <c r="F497" s="82" t="s">
        <v>490</v>
      </c>
      <c r="G497" s="82" t="s">
        <v>445</v>
      </c>
      <c r="H497" s="82">
        <v>69</v>
      </c>
      <c r="I497" s="82">
        <v>13.8</v>
      </c>
      <c r="J497" s="76">
        <v>10</v>
      </c>
      <c r="K497" s="76">
        <v>12.5</v>
      </c>
      <c r="L497" s="76">
        <v>0</v>
      </c>
      <c r="M497" s="76">
        <v>12.5</v>
      </c>
    </row>
    <row r="498" spans="1:13" ht="15">
      <c r="A498" s="143"/>
      <c r="B498" s="82" t="s">
        <v>409</v>
      </c>
      <c r="C498" s="82">
        <v>1</v>
      </c>
      <c r="D498" s="82" t="s">
        <v>1305</v>
      </c>
      <c r="E498" s="82">
        <v>1</v>
      </c>
      <c r="F498" s="82" t="s">
        <v>490</v>
      </c>
      <c r="G498" s="82" t="s">
        <v>445</v>
      </c>
      <c r="H498" s="82">
        <v>69</v>
      </c>
      <c r="I498" s="82">
        <v>13.8</v>
      </c>
      <c r="J498" s="76">
        <v>0.8</v>
      </c>
      <c r="K498" s="76">
        <v>0</v>
      </c>
      <c r="L498" s="76">
        <v>0</v>
      </c>
      <c r="M498" s="76">
        <v>0.8</v>
      </c>
    </row>
    <row r="499" spans="1:13" ht="15">
      <c r="A499" s="143"/>
      <c r="B499" s="82" t="s">
        <v>409</v>
      </c>
      <c r="C499" s="82">
        <v>1</v>
      </c>
      <c r="D499" s="82" t="s">
        <v>1306</v>
      </c>
      <c r="E499" s="82">
        <v>1</v>
      </c>
      <c r="F499" s="82" t="s">
        <v>490</v>
      </c>
      <c r="G499" s="82" t="s">
        <v>445</v>
      </c>
      <c r="H499" s="82">
        <v>69</v>
      </c>
      <c r="I499" s="82">
        <v>13.8</v>
      </c>
      <c r="J499" s="76">
        <v>5</v>
      </c>
      <c r="K499" s="76">
        <v>6.25</v>
      </c>
      <c r="L499" s="76">
        <v>0</v>
      </c>
      <c r="M499" s="76">
        <v>6.25</v>
      </c>
    </row>
    <row r="500" spans="1:13" ht="15">
      <c r="A500" s="143"/>
      <c r="B500" s="82" t="s">
        <v>409</v>
      </c>
      <c r="C500" s="82">
        <v>1</v>
      </c>
      <c r="D500" s="82" t="s">
        <v>1307</v>
      </c>
      <c r="E500" s="82">
        <v>1</v>
      </c>
      <c r="F500" s="82" t="s">
        <v>490</v>
      </c>
      <c r="G500" s="82" t="s">
        <v>445</v>
      </c>
      <c r="H500" s="82">
        <v>69</v>
      </c>
      <c r="I500" s="82">
        <v>22</v>
      </c>
      <c r="J500" s="76">
        <v>10</v>
      </c>
      <c r="K500" s="76">
        <v>12.5</v>
      </c>
      <c r="L500" s="76"/>
      <c r="M500" s="76">
        <v>12.5</v>
      </c>
    </row>
    <row r="501" spans="1:13" ht="15">
      <c r="A501" s="142"/>
      <c r="B501" s="83" t="s">
        <v>1308</v>
      </c>
      <c r="C501" s="83">
        <f>SUM(C476:C500)</f>
        <v>21</v>
      </c>
      <c r="D501" s="83"/>
      <c r="E501" s="83">
        <f>SUM(E476:E500)</f>
        <v>25</v>
      </c>
      <c r="F501" s="83"/>
      <c r="G501" s="83"/>
      <c r="H501" s="83"/>
      <c r="I501" s="83"/>
      <c r="J501" s="85">
        <f>SUM(J476:J500)</f>
        <v>147.60000000000002</v>
      </c>
      <c r="K501" s="85">
        <f>SUM(K476:K500)</f>
        <v>168.75</v>
      </c>
      <c r="L501" s="85">
        <f>SUM(L476:L500)</f>
        <v>0</v>
      </c>
      <c r="M501" s="85">
        <f>SUM(M476:M500)</f>
        <v>181.35000000000002</v>
      </c>
    </row>
    <row r="502" spans="1:13" ht="15">
      <c r="A502" s="140" t="s">
        <v>660</v>
      </c>
      <c r="B502" s="140"/>
      <c r="C502" s="83">
        <f>C501+C475+C462+C403+C384+C382+C368+C342+C312+C300+C277+C256+C239+C198+C187+C145+C86+C69+C42+C339</f>
        <v>347</v>
      </c>
      <c r="D502" s="83"/>
      <c r="E502" s="83">
        <f>E501+E475+E462+E403+E384+E382+E368+E342+E312+E300+E277+E256+E239+E198+E187+E145+E86+E69+E42+E339</f>
        <v>448</v>
      </c>
      <c r="F502" s="83"/>
      <c r="G502" s="83"/>
      <c r="H502" s="83"/>
      <c r="I502" s="83"/>
      <c r="J502" s="85">
        <f>J501+J475+J462+J403+J384+J382+J368+J342+J312+J300+J277+J256+J239+J198+J187+J145+J86+J69+J42+J339</f>
        <v>5871.6</v>
      </c>
      <c r="K502" s="85">
        <f>K501+K475+K462+K403+K384+K382+K368+K342+K312+K300+K277+K256+K239+K198+K187+K145+K86+K69+K42+K339</f>
        <v>7370.925</v>
      </c>
      <c r="L502" s="85">
        <f>L501+L475+L462+L403+L384+L382+L368+L342+L312+L300+L277+L256+L239+L198+L187+L145+L86+L69+L42+L339</f>
        <v>2888.5</v>
      </c>
      <c r="M502" s="85">
        <f>M501+M475+M462+M403+M384+M382+M368+M342+M312+M300+M277+M256+M239+M198+M187+M145+M86+M69+M42+M339</f>
        <v>7825.025</v>
      </c>
    </row>
    <row r="503" spans="1:13" ht="15">
      <c r="A503" s="140" t="s">
        <v>1309</v>
      </c>
      <c r="B503" s="140"/>
      <c r="C503" s="83">
        <f>C502+C33</f>
        <v>355</v>
      </c>
      <c r="D503" s="83"/>
      <c r="E503" s="83">
        <f>E502+E33</f>
        <v>475</v>
      </c>
      <c r="F503" s="83"/>
      <c r="G503" s="83"/>
      <c r="H503" s="83"/>
      <c r="I503" s="83"/>
      <c r="J503" s="85">
        <f>J502+J33</f>
        <v>5920.675</v>
      </c>
      <c r="K503" s="85">
        <f>K502+K33</f>
        <v>7400.415</v>
      </c>
      <c r="L503" s="85">
        <f>L502+L33</f>
        <v>2898.5</v>
      </c>
      <c r="M503" s="85">
        <f>M502+M33</f>
        <v>7881.08</v>
      </c>
    </row>
  </sheetData>
  <sheetProtection/>
  <mergeCells count="297">
    <mergeCell ref="A3:A32"/>
    <mergeCell ref="B3:B26"/>
    <mergeCell ref="C4:C5"/>
    <mergeCell ref="D4:D5"/>
    <mergeCell ref="E4:E5"/>
    <mergeCell ref="C6:C7"/>
    <mergeCell ref="D6:D7"/>
    <mergeCell ref="E6:E7"/>
    <mergeCell ref="C8:C21"/>
    <mergeCell ref="D8:D21"/>
    <mergeCell ref="E8:E21"/>
    <mergeCell ref="C22:C24"/>
    <mergeCell ref="D22:D24"/>
    <mergeCell ref="E22:E24"/>
    <mergeCell ref="C25:C26"/>
    <mergeCell ref="D25:D26"/>
    <mergeCell ref="E25:E26"/>
    <mergeCell ref="B28:B29"/>
    <mergeCell ref="C28:C29"/>
    <mergeCell ref="D28:D29"/>
    <mergeCell ref="A33:B33"/>
    <mergeCell ref="A34:A501"/>
    <mergeCell ref="C35:C36"/>
    <mergeCell ref="D35:D36"/>
    <mergeCell ref="C54:C55"/>
    <mergeCell ref="D54:D55"/>
    <mergeCell ref="C62:C65"/>
    <mergeCell ref="E35:E36"/>
    <mergeCell ref="C39:C40"/>
    <mergeCell ref="D39:D40"/>
    <mergeCell ref="E39:E40"/>
    <mergeCell ref="C48:C49"/>
    <mergeCell ref="D48:D49"/>
    <mergeCell ref="E48:E49"/>
    <mergeCell ref="E54:E55"/>
    <mergeCell ref="C57:C58"/>
    <mergeCell ref="D57:D58"/>
    <mergeCell ref="E57:E58"/>
    <mergeCell ref="C59:C60"/>
    <mergeCell ref="D59:D60"/>
    <mergeCell ref="E59:E60"/>
    <mergeCell ref="D62:D65"/>
    <mergeCell ref="E62:E65"/>
    <mergeCell ref="C66:C67"/>
    <mergeCell ref="D66:D67"/>
    <mergeCell ref="E66:E67"/>
    <mergeCell ref="C77:C78"/>
    <mergeCell ref="D77:D78"/>
    <mergeCell ref="E77:E78"/>
    <mergeCell ref="C90:C91"/>
    <mergeCell ref="D90:D91"/>
    <mergeCell ref="E90:E91"/>
    <mergeCell ref="C96:C97"/>
    <mergeCell ref="D96:D97"/>
    <mergeCell ref="E96:E97"/>
    <mergeCell ref="C98:C99"/>
    <mergeCell ref="D98:D99"/>
    <mergeCell ref="E98:E99"/>
    <mergeCell ref="C104:C105"/>
    <mergeCell ref="D104:D105"/>
    <mergeCell ref="E104:E105"/>
    <mergeCell ref="C106:C107"/>
    <mergeCell ref="D106:D107"/>
    <mergeCell ref="E106:E107"/>
    <mergeCell ref="C108:C109"/>
    <mergeCell ref="D108:D109"/>
    <mergeCell ref="E108:E109"/>
    <mergeCell ref="C112:C113"/>
    <mergeCell ref="D112:D113"/>
    <mergeCell ref="E112:E113"/>
    <mergeCell ref="C114:C115"/>
    <mergeCell ref="D114:D115"/>
    <mergeCell ref="E114:E115"/>
    <mergeCell ref="C117:C118"/>
    <mergeCell ref="D117:D118"/>
    <mergeCell ref="E117:E118"/>
    <mergeCell ref="C120:C121"/>
    <mergeCell ref="D120:D121"/>
    <mergeCell ref="E120:E121"/>
    <mergeCell ref="C124:C125"/>
    <mergeCell ref="D124:D125"/>
    <mergeCell ref="E124:E125"/>
    <mergeCell ref="C126:C127"/>
    <mergeCell ref="D126:D127"/>
    <mergeCell ref="E126:E127"/>
    <mergeCell ref="C130:C131"/>
    <mergeCell ref="D130:D131"/>
    <mergeCell ref="E130:E131"/>
    <mergeCell ref="C133:C134"/>
    <mergeCell ref="D133:D134"/>
    <mergeCell ref="E133:E134"/>
    <mergeCell ref="C136:C137"/>
    <mergeCell ref="D136:D137"/>
    <mergeCell ref="E136:E137"/>
    <mergeCell ref="C138:C139"/>
    <mergeCell ref="D138:D139"/>
    <mergeCell ref="E138:E139"/>
    <mergeCell ref="C140:C141"/>
    <mergeCell ref="D140:D141"/>
    <mergeCell ref="E140:E141"/>
    <mergeCell ref="C148:C149"/>
    <mergeCell ref="D148:D149"/>
    <mergeCell ref="E148:E149"/>
    <mergeCell ref="C150:C151"/>
    <mergeCell ref="D150:D151"/>
    <mergeCell ref="E150:E151"/>
    <mergeCell ref="C157:C158"/>
    <mergeCell ref="D157:D158"/>
    <mergeCell ref="E157:E158"/>
    <mergeCell ref="C162:C163"/>
    <mergeCell ref="D162:D163"/>
    <mergeCell ref="E162:E163"/>
    <mergeCell ref="C176:C177"/>
    <mergeCell ref="D176:D177"/>
    <mergeCell ref="E176:E177"/>
    <mergeCell ref="C182:C183"/>
    <mergeCell ref="D182:D183"/>
    <mergeCell ref="E182:E183"/>
    <mergeCell ref="C199:C200"/>
    <mergeCell ref="D199:D200"/>
    <mergeCell ref="E199:E200"/>
    <mergeCell ref="C205:C206"/>
    <mergeCell ref="D205:D206"/>
    <mergeCell ref="E205:E206"/>
    <mergeCell ref="C212:C213"/>
    <mergeCell ref="D212:D213"/>
    <mergeCell ref="E212:E213"/>
    <mergeCell ref="C215:C217"/>
    <mergeCell ref="D215:D217"/>
    <mergeCell ref="E215:E217"/>
    <mergeCell ref="C224:C226"/>
    <mergeCell ref="D224:D226"/>
    <mergeCell ref="E224:E226"/>
    <mergeCell ref="C228:C229"/>
    <mergeCell ref="D228:D229"/>
    <mergeCell ref="E228:E229"/>
    <mergeCell ref="C230:C231"/>
    <mergeCell ref="D230:D231"/>
    <mergeCell ref="E230:E231"/>
    <mergeCell ref="C234:C235"/>
    <mergeCell ref="D234:D235"/>
    <mergeCell ref="E234:E235"/>
    <mergeCell ref="C246:C247"/>
    <mergeCell ref="D246:D247"/>
    <mergeCell ref="E246:E247"/>
    <mergeCell ref="C249:C250"/>
    <mergeCell ref="D249:D250"/>
    <mergeCell ref="E249:E250"/>
    <mergeCell ref="C260:C261"/>
    <mergeCell ref="D260:D261"/>
    <mergeCell ref="E260:E261"/>
    <mergeCell ref="C263:C264"/>
    <mergeCell ref="D263:D264"/>
    <mergeCell ref="E263:E264"/>
    <mergeCell ref="C265:C266"/>
    <mergeCell ref="D265:D266"/>
    <mergeCell ref="E265:E266"/>
    <mergeCell ref="C278:C279"/>
    <mergeCell ref="D278:D279"/>
    <mergeCell ref="E278:E279"/>
    <mergeCell ref="C281:C282"/>
    <mergeCell ref="D281:D282"/>
    <mergeCell ref="E281:E282"/>
    <mergeCell ref="C289:C290"/>
    <mergeCell ref="D289:D290"/>
    <mergeCell ref="E289:E290"/>
    <mergeCell ref="C291:C293"/>
    <mergeCell ref="D291:D293"/>
    <mergeCell ref="E291:E293"/>
    <mergeCell ref="C296:C297"/>
    <mergeCell ref="D296:D297"/>
    <mergeCell ref="E296:E297"/>
    <mergeCell ref="C303:C304"/>
    <mergeCell ref="D303:D304"/>
    <mergeCell ref="E303:E304"/>
    <mergeCell ref="C307:C308"/>
    <mergeCell ref="D307:D308"/>
    <mergeCell ref="E307:E308"/>
    <mergeCell ref="C314:C315"/>
    <mergeCell ref="D314:D315"/>
    <mergeCell ref="E314:E315"/>
    <mergeCell ref="C317:C318"/>
    <mergeCell ref="D317:D318"/>
    <mergeCell ref="E317:E318"/>
    <mergeCell ref="C319:C320"/>
    <mergeCell ref="D319:D320"/>
    <mergeCell ref="E319:E320"/>
    <mergeCell ref="C321:C322"/>
    <mergeCell ref="D321:D322"/>
    <mergeCell ref="E321:E322"/>
    <mergeCell ref="C325:C326"/>
    <mergeCell ref="D325:D326"/>
    <mergeCell ref="E325:E326"/>
    <mergeCell ref="C328:C329"/>
    <mergeCell ref="D328:D329"/>
    <mergeCell ref="E328:E329"/>
    <mergeCell ref="C330:C331"/>
    <mergeCell ref="D330:D331"/>
    <mergeCell ref="E330:E331"/>
    <mergeCell ref="C334:C335"/>
    <mergeCell ref="D334:D335"/>
    <mergeCell ref="E334:E335"/>
    <mergeCell ref="C343:C344"/>
    <mergeCell ref="D343:D344"/>
    <mergeCell ref="E343:E344"/>
    <mergeCell ref="C345:C346"/>
    <mergeCell ref="D345:D346"/>
    <mergeCell ref="E345:E346"/>
    <mergeCell ref="C348:C349"/>
    <mergeCell ref="D348:D349"/>
    <mergeCell ref="E348:E349"/>
    <mergeCell ref="C350:C351"/>
    <mergeCell ref="D350:D351"/>
    <mergeCell ref="E350:E351"/>
    <mergeCell ref="C354:C355"/>
    <mergeCell ref="D354:D355"/>
    <mergeCell ref="E354:E355"/>
    <mergeCell ref="C356:C357"/>
    <mergeCell ref="D356:D357"/>
    <mergeCell ref="E356:E357"/>
    <mergeCell ref="C358:C359"/>
    <mergeCell ref="D358:D359"/>
    <mergeCell ref="E358:E359"/>
    <mergeCell ref="C360:C361"/>
    <mergeCell ref="D360:D361"/>
    <mergeCell ref="E360:E361"/>
    <mergeCell ref="C362:C363"/>
    <mergeCell ref="D362:D363"/>
    <mergeCell ref="E362:E363"/>
    <mergeCell ref="C364:C365"/>
    <mergeCell ref="D364:D365"/>
    <mergeCell ref="E364:E365"/>
    <mergeCell ref="C369:C372"/>
    <mergeCell ref="D369:D372"/>
    <mergeCell ref="E369:E372"/>
    <mergeCell ref="C377:C378"/>
    <mergeCell ref="D377:D378"/>
    <mergeCell ref="E377:E378"/>
    <mergeCell ref="C388:C389"/>
    <mergeCell ref="D388:D389"/>
    <mergeCell ref="E388:E389"/>
    <mergeCell ref="C392:C393"/>
    <mergeCell ref="D392:D393"/>
    <mergeCell ref="E392:E393"/>
    <mergeCell ref="C407:C408"/>
    <mergeCell ref="D407:D408"/>
    <mergeCell ref="E407:E408"/>
    <mergeCell ref="C414:C416"/>
    <mergeCell ref="D414:D416"/>
    <mergeCell ref="E414:E416"/>
    <mergeCell ref="C417:C418"/>
    <mergeCell ref="D417:D418"/>
    <mergeCell ref="E417:E418"/>
    <mergeCell ref="C423:C424"/>
    <mergeCell ref="D423:D424"/>
    <mergeCell ref="E423:E424"/>
    <mergeCell ref="C426:C427"/>
    <mergeCell ref="D426:D427"/>
    <mergeCell ref="E426:E427"/>
    <mergeCell ref="C430:C431"/>
    <mergeCell ref="D430:D431"/>
    <mergeCell ref="E430:E431"/>
    <mergeCell ref="C443:C444"/>
    <mergeCell ref="D443:D444"/>
    <mergeCell ref="E443:E444"/>
    <mergeCell ref="C445:C446"/>
    <mergeCell ref="D445:D446"/>
    <mergeCell ref="E445:E446"/>
    <mergeCell ref="C450:C451"/>
    <mergeCell ref="D450:D451"/>
    <mergeCell ref="E450:E451"/>
    <mergeCell ref="C452:C454"/>
    <mergeCell ref="D452:D454"/>
    <mergeCell ref="E452:E454"/>
    <mergeCell ref="C455:C456"/>
    <mergeCell ref="D455:D456"/>
    <mergeCell ref="E455:E456"/>
    <mergeCell ref="C458:C459"/>
    <mergeCell ref="D458:D459"/>
    <mergeCell ref="E458:E459"/>
    <mergeCell ref="C460:C461"/>
    <mergeCell ref="D460:D461"/>
    <mergeCell ref="E460:E461"/>
    <mergeCell ref="C468:C469"/>
    <mergeCell ref="D468:D469"/>
    <mergeCell ref="E468:E469"/>
    <mergeCell ref="C479:C480"/>
    <mergeCell ref="D479:D480"/>
    <mergeCell ref="E479:E480"/>
    <mergeCell ref="A502:B502"/>
    <mergeCell ref="A503:B503"/>
    <mergeCell ref="C488:C489"/>
    <mergeCell ref="D488:D489"/>
    <mergeCell ref="E488:E489"/>
    <mergeCell ref="C493:C495"/>
    <mergeCell ref="D493:D495"/>
    <mergeCell ref="E493:E4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Juan</cp:lastModifiedBy>
  <dcterms:created xsi:type="dcterms:W3CDTF">2020-06-17T16:20:25Z</dcterms:created>
  <dcterms:modified xsi:type="dcterms:W3CDTF">2020-08-24T03:41:19Z</dcterms:modified>
  <cp:category/>
  <cp:version/>
  <cp:contentType/>
  <cp:contentStatus/>
</cp:coreProperties>
</file>